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<sst xmlns="http://schemas.openxmlformats.org/spreadsheetml/2006/main" count="164" uniqueCount="104">
  <si>
    <t>НАЛОГИ НА ПРИБЫЛЬ (ДОХОД), ПРИРОСТ КАПИТАЛА</t>
  </si>
  <si>
    <t>Налог на доходы физических лиц</t>
  </si>
  <si>
    <t>НАЛОГИ ПА СОВОКУПНЫЙ ДОХОД</t>
  </si>
  <si>
    <t>Единый сельскохозяйственный налог</t>
  </si>
  <si>
    <t>Единый сельскохозяйственный налог, уплачиваемый организациями</t>
  </si>
  <si>
    <t>НАЛОГИ НА ИМУЩЕСТВО</t>
  </si>
  <si>
    <t>Неналоговые поступления</t>
  </si>
  <si>
    <t>Приложение № 1</t>
  </si>
  <si>
    <t>КБК</t>
  </si>
  <si>
    <t>% исполнения</t>
  </si>
  <si>
    <t xml:space="preserve"> 1 01 00000 00 0000 000</t>
  </si>
  <si>
    <t xml:space="preserve"> 1 01 02000 01 0000 110</t>
  </si>
  <si>
    <t xml:space="preserve"> 1 05 00000 00 0000 000</t>
  </si>
  <si>
    <t xml:space="preserve"> 1 05 03000 01 0000 110</t>
  </si>
  <si>
    <t xml:space="preserve"> 1 05 03011 01 0000 110</t>
  </si>
  <si>
    <t>1 06 00000 00 0000 000</t>
  </si>
  <si>
    <t>1 06 01030 10 0000 110</t>
  </si>
  <si>
    <t>Дотации бюджетам субъектов Российской Федерации и муниципальных образований</t>
  </si>
  <si>
    <t>Дотации бюджетам поселений на выравнивание уровня бюджетной обеспеченности.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</si>
  <si>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</si>
  <si>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комиссариаты.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</si>
  <si>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</si>
  <si>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уровня.</t>
  </si>
  <si>
    <t xml:space="preserve"> 2 02 01000 00 0000 151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</si>
  <si>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</si>
  <si>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</si>
  <si>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</si>
  <si>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</si>
  <si>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2 02 01001 10 0000 151</t>
  </si>
  <si>
    <t xml:space="preserve">  2 02 03000 00 0000 151</t>
  </si>
  <si>
    <t xml:space="preserve"> 2 02 03015 10 0000 151</t>
  </si>
  <si>
    <t xml:space="preserve">  2 02 04000 00 0000 151</t>
  </si>
  <si>
    <t xml:space="preserve">  2 02 04012 10 0000 151</t>
  </si>
  <si>
    <t>неналоговые доходы</t>
  </si>
  <si>
    <t xml:space="preserve"> налоговые и неналоговые доходы</t>
  </si>
  <si>
    <t>налоговые доходы</t>
  </si>
  <si>
    <t>Наименование показателя</t>
  </si>
  <si>
    <t>Код бюджетной классификации</t>
  </si>
  <si>
    <t>администратора поступлений</t>
  </si>
  <si>
    <t xml:space="preserve">  ДОХОДЫ,  всего</t>
  </si>
  <si>
    <t>доходов  бюджета поселения</t>
  </si>
  <si>
    <t>Приложение № 2</t>
  </si>
  <si>
    <t>Управление Федеральной налоговой службы  по Республике Бурятия</t>
  </si>
  <si>
    <t>182</t>
  </si>
  <si>
    <t xml:space="preserve"> 1 01 02030 01 0000 110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</si>
  <si>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</si>
  <si>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</si>
  <si>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</si>
  <si>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сельских поселений от возврата бюджетными учреждениями остатков субсидий прошлых лет</t>
  </si>
  <si>
    <t>2 18 0000 00 0000 000</t>
  </si>
  <si>
    <t>2 18 0000 00 00000 180</t>
  </si>
  <si>
    <t>2 18 0501 10 00000 180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</si>
  <si>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</si>
  <si>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</si>
  <si>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</si>
  <si>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</si>
  <si>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</si>
  <si>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</si>
  <si>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101 020100 10 000 110</t>
  </si>
  <si>
    <t xml:space="preserve"> 1 01 02010 01 0000 110</t>
  </si>
  <si>
    <t xml:space="preserve">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</si>
  <si>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</si>
  <si>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</si>
  <si>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-</t>
  </si>
  <si>
    <t xml:space="preserve">  ШТРАФЫ, САНКЦИИ, ВОЗМЕЩЕНИЕ УЩЕРБА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</si>
  <si>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</si>
  <si>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>116 00000 00 0000 000</t>
  </si>
  <si>
    <t>116 90050 10 0000 140</t>
  </si>
  <si>
    <t>ДОХОДЫ ОТ ОКАЗАНИЯ ПЛАТНЫХ УСЛУГ (РАБОТ) И КОМПЕНСАЦИИ ЗАТРАТ ГОСУДАРСТВА</t>
  </si>
  <si>
    <t>113 02995 10 0000 130</t>
  </si>
  <si>
    <t xml:space="preserve"> Прочие доходы от компенсации затрат бюджетов сельских поселений</t>
  </si>
  <si>
    <t xml:space="preserve">  2 02 04014 10 0000 151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</si>
  <si>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</si>
  <si>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</si>
  <si>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2 19 00000 00 0000 000</t>
  </si>
  <si>
    <t>2 19 05000 10 0000 151</t>
  </si>
  <si>
    <t>Невыясненные поступления, зачисляемые в бюджеты сельских  поселений</t>
  </si>
  <si>
    <t>117 01050 10 0000 180</t>
  </si>
  <si>
    <t>прочие  доходы от компенсации затрат бюджетов сельских поселений</t>
  </si>
  <si>
    <t>1 13 02995 10 0000 130</t>
  </si>
  <si>
    <t xml:space="preserve">Налоговые и неналоговые доходы </t>
  </si>
  <si>
    <t>Объем безвозмездных поступлений</t>
  </si>
  <si>
    <t>(тыс.руб.)</t>
  </si>
  <si>
    <t>Годовые бюджетные назначения, тыс.рублей</t>
  </si>
  <si>
    <t>Кассовое исполнение, тыс.рублей</t>
  </si>
  <si>
    <t xml:space="preserve"> 2 02 15000 00 0000 151</t>
  </si>
  <si>
    <t xml:space="preserve"> 2 02 15001 10 0000 151</t>
  </si>
  <si>
    <t xml:space="preserve">  2 02 35118 00 0000 151</t>
  </si>
  <si>
    <t xml:space="preserve"> 2 02 35118 10 0000 151</t>
  </si>
  <si>
    <t xml:space="preserve">  2 02 40000 00 0000 151</t>
  </si>
  <si>
    <t xml:space="preserve">  2 02 45160 10 0000 151</t>
  </si>
  <si>
    <t xml:space="preserve">  2 02 40014 10 0000 151</t>
  </si>
  <si>
    <t>Прочие доходы от компенсации затрат бюджетов сельских поселений</t>
  </si>
  <si>
    <t>1 05 00000 00 0000 000</t>
  </si>
  <si>
    <t>Налоги на совокупный доход</t>
  </si>
  <si>
    <t>1 05 03010 01 0000 110</t>
  </si>
  <si>
    <t>Прочие поступления от денежных взысканий (штрафов), и иных сумм для возмещения ущерба, зачисляемые в бюджеты сельских поселений</t>
  </si>
  <si>
    <t>1 16 90050 10 0000 140</t>
  </si>
  <si>
    <t>1 16 00000 00 0000 000</t>
  </si>
  <si>
    <t>Штрафы, санкции, возмещение ущерба</t>
  </si>
  <si>
    <t>Неналоговые доходы</t>
  </si>
  <si>
    <t xml:space="preserve"> "Об утверждении отчета об исполнении бюджета муниципального 
образования сельского поселения «Краснопартизанское» за  2017 год" 
</t>
  </si>
  <si>
    <t xml:space="preserve"> "Об утверждении отчета об исполнении бюджета муниципального 
образования сельского поселения «Краснопартизанское» за 2017 год"  
</t>
  </si>
  <si>
    <t>1 13 00000 00 0000 130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</si>
</sst>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9" fillId="0" borderId="1">
      <alignment horizontal="left" wrapText="1" indent="2"/>
      <protection/>
    </xf>
    <xf numFmtId="49" fontId="34" fillId="0" borderId="2">
      <alignment horizontal="center"/>
      <protection/>
    </xf>
    <xf numFmtId="49" fontId="9" fillId="0" borderId="2">
      <alignment horizontal="center"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3" applyNumberFormat="0" applyAlignment="0" applyProtection="0"/>
    <xf numFmtId="0" fontId="36" fillId="24" borderId="4" applyNumberFormat="0" applyAlignment="0" applyProtection="0"/>
    <xf numFmtId="0" fontId="37" fillId="24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180" fontId="2" fillId="0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justify" shrinkToFit="1"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vertical="top"/>
      <protection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justify" shrinkToFit="1"/>
    </xf>
    <xf numFmtId="0" fontId="2" fillId="0" borderId="12" xfId="0" applyFont="1" applyFill="1" applyBorder="1" applyAlignment="1">
      <alignment vertical="top" wrapText="1"/>
    </xf>
    <xf numFmtId="2" fontId="0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12" xfId="0" applyNumberFormat="1" applyFont="1" applyFill="1" applyBorder="1" applyAlignment="1" applyProtection="1">
      <alignment vertical="top" wrapText="1"/>
      <protection/>
    </xf>
    <xf numFmtId="3" fontId="2" fillId="0" borderId="12" xfId="0" applyNumberFormat="1" applyFont="1" applyFill="1" applyBorder="1" applyAlignment="1" applyProtection="1">
      <alignment horizontal="left" vertical="top"/>
      <protection/>
    </xf>
    <xf numFmtId="2" fontId="0" fillId="0" borderId="12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/>
    </xf>
    <xf numFmtId="0" fontId="2" fillId="0" borderId="1" xfId="33" applyNumberFormat="1" applyFont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49" fontId="2" fillId="0" borderId="2" xfId="35" applyNumberFormat="1" applyFont="1" applyAlignment="1" applyProtection="1">
      <alignment horizontal="left" vertical="justify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3" fillId="0" borderId="12" xfId="0" applyNumberFormat="1" applyFont="1" applyFill="1" applyBorder="1" applyAlignment="1" applyProtection="1">
      <alignment vertical="top"/>
      <protection/>
    </xf>
    <xf numFmtId="2" fontId="2" fillId="0" borderId="12" xfId="0" applyNumberFormat="1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shrinkToFit="1"/>
    </xf>
    <xf numFmtId="0" fontId="4" fillId="0" borderId="12" xfId="0" applyNumberFormat="1" applyFont="1" applyFill="1" applyBorder="1" applyAlignment="1" applyProtection="1">
      <alignment vertical="top"/>
      <protection/>
    </xf>
    <xf numFmtId="2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3" fontId="4" fillId="0" borderId="12" xfId="0" applyNumberFormat="1" applyFont="1" applyFill="1" applyBorder="1" applyAlignment="1" applyProtection="1">
      <alignment horizontal="left" vertical="top"/>
      <protection/>
    </xf>
    <xf numFmtId="2" fontId="4" fillId="0" borderId="12" xfId="0" applyNumberFormat="1" applyFont="1" applyBorder="1" applyAlignment="1">
      <alignment/>
    </xf>
    <xf numFmtId="0" fontId="10" fillId="0" borderId="12" xfId="0" applyNumberFormat="1" applyFont="1" applyFill="1" applyBorder="1" applyAlignment="1" applyProtection="1">
      <alignment vertical="top"/>
      <protection/>
    </xf>
    <xf numFmtId="2" fontId="1" fillId="0" borderId="12" xfId="0" applyNumberFormat="1" applyFont="1" applyBorder="1" applyAlignment="1">
      <alignment/>
    </xf>
    <xf numFmtId="0" fontId="11" fillId="0" borderId="1" xfId="33" applyNumberFormat="1" applyFont="1" applyAlignment="1" applyProtection="1">
      <alignment wrapText="1"/>
      <protection/>
    </xf>
    <xf numFmtId="2" fontId="4" fillId="0" borderId="12" xfId="0" applyNumberFormat="1" applyFont="1" applyBorder="1" applyAlignment="1">
      <alignment horizontal="right" vertical="top"/>
    </xf>
    <xf numFmtId="0" fontId="2" fillId="0" borderId="14" xfId="33" applyNumberFormat="1" applyFont="1" applyBorder="1" applyAlignment="1" applyProtection="1">
      <alignment wrapText="1"/>
      <protection/>
    </xf>
    <xf numFmtId="49" fontId="46" fillId="0" borderId="2" xfId="34" applyNumberFormat="1" applyFont="1" applyAlignment="1" applyProtection="1">
      <alignment horizontal="center" vertical="top"/>
      <protection locked="0"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top"/>
    </xf>
    <xf numFmtId="49" fontId="46" fillId="0" borderId="2" xfId="34" applyNumberFormat="1" applyFont="1" applyAlignment="1" applyProtection="1">
      <alignment horizontal="left" vertical="top"/>
      <protection locked="0"/>
    </xf>
    <xf numFmtId="49" fontId="47" fillId="0" borderId="2" xfId="34" applyNumberFormat="1" applyFont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top"/>
    </xf>
    <xf numFmtId="175" fontId="0" fillId="0" borderId="12" xfId="0" applyNumberFormat="1" applyBorder="1" applyAlignment="1">
      <alignment/>
    </xf>
    <xf numFmtId="175" fontId="0" fillId="0" borderId="12" xfId="0" applyNumberFormat="1" applyFont="1" applyBorder="1" applyAlignment="1">
      <alignment/>
    </xf>
    <xf numFmtId="175" fontId="1" fillId="0" borderId="12" xfId="0" applyNumberFormat="1" applyFont="1" applyBorder="1" applyAlignment="1">
      <alignment/>
    </xf>
    <xf numFmtId="188" fontId="0" fillId="0" borderId="12" xfId="61" applyNumberFormat="1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73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5" fontId="2" fillId="0" borderId="12" xfId="0" applyNumberFormat="1" applyFont="1" applyBorder="1" applyAlignment="1">
      <alignment vertical="top"/>
    </xf>
    <xf numFmtId="175" fontId="2" fillId="0" borderId="12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88" fontId="0" fillId="0" borderId="12" xfId="61" applyNumberFormat="1" applyFont="1" applyBorder="1" applyAlignment="1">
      <alignment horizontal="left"/>
    </xf>
    <xf numFmtId="175" fontId="1" fillId="0" borderId="12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 horizontal="right" vertical="top"/>
    </xf>
    <xf numFmtId="49" fontId="2" fillId="0" borderId="12" xfId="35" applyNumberFormat="1" applyFont="1" applyBorder="1" applyAlignment="1" applyProtection="1">
      <alignment horizontal="left" vertical="justify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175" fontId="0" fillId="0" borderId="12" xfId="0" applyNumberFormat="1" applyBorder="1" applyAlignment="1">
      <alignment horizontal="right"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right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right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top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left" vertical="top"/>
      <protection/>
    </xf>
    <xf numFmtId="0" fontId="2" fillId="0" borderId="2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tabSelected="1" zoomScale="116" zoomScaleNormal="116" zoomScalePageLayoutView="0" workbookViewId="0" topLeftCell="A1">
      <selection activeCell="D22" sqref="D22"/>
    </sheetView>
  </sheetViews>
  <sheetFormatPr defaultColWidth="9.00390625" defaultRowHeight="12.75"/>
  <cols>
    <col min="1" max="1" width="23.625" style="0" customWidth="1"/>
    <col min="2" max="2" width="63.00390625" style="0" customWidth="1"/>
    <col min="3" max="4" width="11.50390625" style="0" customWidth="1"/>
    <col min="5" max="5" width="10.875" style="0" customWidth="1"/>
    <col min="6" max="6" width="9.125" style="0" hidden="1" customWidth="1"/>
  </cols>
  <sheetData>
    <row r="1" spans="3:5" ht="12.75">
      <c r="C1" s="6"/>
      <c r="D1" s="87" t="s">
        <v>7</v>
      </c>
      <c r="E1" s="87"/>
    </row>
    <row r="2" spans="1:6" ht="57.75" customHeight="1">
      <c r="A2" s="94" t="s">
        <v>101</v>
      </c>
      <c r="B2" s="94"/>
      <c r="C2" s="94"/>
      <c r="D2" s="94"/>
      <c r="E2" s="94"/>
      <c r="F2" s="94"/>
    </row>
    <row r="3" spans="1:5" ht="67.5" customHeight="1">
      <c r="A3" s="90" t="s">
        <v>80</v>
      </c>
      <c r="B3" s="91"/>
      <c r="C3" s="91"/>
      <c r="D3" s="91"/>
      <c r="E3" s="71" t="s">
        <v>82</v>
      </c>
    </row>
    <row r="4" spans="1:5" ht="39.75" customHeight="1">
      <c r="A4" s="9" t="s">
        <v>8</v>
      </c>
      <c r="B4" s="9" t="s">
        <v>36</v>
      </c>
      <c r="C4" s="10" t="s">
        <v>83</v>
      </c>
      <c r="D4" s="11" t="s">
        <v>84</v>
      </c>
      <c r="E4" s="27" t="s">
        <v>9</v>
      </c>
    </row>
    <row r="5" spans="1:5" ht="12.75">
      <c r="A5" s="5" t="s">
        <v>34</v>
      </c>
      <c r="B5" s="5"/>
      <c r="C5" s="69">
        <f>C6+C7</f>
        <v>379.59763999999996</v>
      </c>
      <c r="D5" s="69">
        <f>D6+D7</f>
        <v>385.93388000000004</v>
      </c>
      <c r="E5" s="12">
        <f>D5/C5*100</f>
        <v>101.66919899712761</v>
      </c>
    </row>
    <row r="6" spans="1:5" ht="12.75">
      <c r="A6" s="92" t="s">
        <v>35</v>
      </c>
      <c r="B6" s="93"/>
      <c r="C6" s="29">
        <f>C8+C12+C16+C14</f>
        <v>246.39999999999998</v>
      </c>
      <c r="D6" s="69">
        <f>D8+D12+D16+D14</f>
        <v>252.73624</v>
      </c>
      <c r="E6" s="12">
        <f aca="true" t="shared" si="0" ref="E6:E29">D6/C6*100</f>
        <v>102.57152597402599</v>
      </c>
    </row>
    <row r="7" spans="1:5" ht="12.75">
      <c r="A7" s="92" t="s">
        <v>33</v>
      </c>
      <c r="B7" s="93"/>
      <c r="C7" s="80">
        <f>C20</f>
        <v>133.19764</v>
      </c>
      <c r="D7" s="80">
        <f>D20</f>
        <v>133.19764</v>
      </c>
      <c r="E7" s="32">
        <v>100</v>
      </c>
    </row>
    <row r="8" spans="1:5" ht="17.25" customHeight="1">
      <c r="A8" s="95" t="s">
        <v>0</v>
      </c>
      <c r="B8" s="96"/>
      <c r="C8" s="12">
        <f>C9</f>
        <v>31</v>
      </c>
      <c r="D8" s="67">
        <f>D9</f>
        <v>31.12842</v>
      </c>
      <c r="E8" s="12">
        <f t="shared" si="0"/>
        <v>100.41425806451612</v>
      </c>
    </row>
    <row r="9" spans="1:5" ht="12.75">
      <c r="A9" s="2" t="s">
        <v>11</v>
      </c>
      <c r="B9" s="2" t="s">
        <v>1</v>
      </c>
      <c r="C9" s="12">
        <f>C10+C11</f>
        <v>31</v>
      </c>
      <c r="D9" s="67">
        <f>D10+D11</f>
        <v>31.12842</v>
      </c>
      <c r="E9" s="12">
        <f t="shared" si="0"/>
        <v>100.41425806451612</v>
      </c>
    </row>
    <row r="10" spans="1:5" ht="52.5" customHeight="1">
      <c r="A10" s="2" t="s">
        <v>59</v>
      </c>
      <c r="B10" s="4" t="s">
        <v>57</v>
      </c>
      <c r="C10" s="12">
        <v>31</v>
      </c>
      <c r="D10" s="79">
        <v>31.12842</v>
      </c>
      <c r="E10" s="12">
        <f t="shared" si="0"/>
        <v>100.41425806451612</v>
      </c>
    </row>
    <row r="11" spans="1:5" ht="42.75" customHeight="1" hidden="1">
      <c r="A11" s="2" t="s">
        <v>44</v>
      </c>
      <c r="B11" s="35" t="s">
        <v>62</v>
      </c>
      <c r="C11" s="12">
        <v>0</v>
      </c>
      <c r="D11" s="70"/>
      <c r="E11" s="12"/>
    </row>
    <row r="12" spans="1:5" ht="16.5" customHeight="1" hidden="1">
      <c r="A12" s="3" t="s">
        <v>12</v>
      </c>
      <c r="B12" s="3" t="s">
        <v>2</v>
      </c>
      <c r="C12" s="29">
        <f>C13</f>
        <v>0</v>
      </c>
      <c r="D12" s="29">
        <f>D13</f>
        <v>0</v>
      </c>
      <c r="E12" s="12" t="e">
        <f t="shared" si="0"/>
        <v>#DIV/0!</v>
      </c>
    </row>
    <row r="13" spans="1:5" ht="16.5" customHeight="1" hidden="1">
      <c r="A13" s="2" t="s">
        <v>13</v>
      </c>
      <c r="B13" s="2" t="s">
        <v>3</v>
      </c>
      <c r="C13" s="28"/>
      <c r="D13" s="32"/>
      <c r="E13" s="12" t="e">
        <f t="shared" si="0"/>
        <v>#DIV/0!</v>
      </c>
    </row>
    <row r="14" spans="1:5" ht="16.5" customHeight="1">
      <c r="A14" s="2" t="s">
        <v>93</v>
      </c>
      <c r="B14" s="42" t="s">
        <v>94</v>
      </c>
      <c r="C14" s="28">
        <f>C15</f>
        <v>0.45</v>
      </c>
      <c r="D14" s="84">
        <f>D15</f>
        <v>0.47075</v>
      </c>
      <c r="E14" s="12">
        <f>D14/C14*100</f>
        <v>104.6111111111111</v>
      </c>
    </row>
    <row r="15" spans="1:5" ht="16.5" customHeight="1">
      <c r="A15" s="2" t="s">
        <v>95</v>
      </c>
      <c r="B15" s="2" t="s">
        <v>3</v>
      </c>
      <c r="C15" s="28">
        <v>0.45</v>
      </c>
      <c r="D15" s="84">
        <v>0.47075</v>
      </c>
      <c r="E15" s="12">
        <f>D15/C15*100</f>
        <v>104.6111111111111</v>
      </c>
    </row>
    <row r="16" spans="1:5" ht="16.5" customHeight="1">
      <c r="A16" s="3" t="s">
        <v>15</v>
      </c>
      <c r="B16" s="3" t="s">
        <v>5</v>
      </c>
      <c r="C16" s="29">
        <f>C17+C19+C18</f>
        <v>214.95</v>
      </c>
      <c r="D16" s="69">
        <f>D17+D18+D19</f>
        <v>221.13707</v>
      </c>
      <c r="E16" s="12">
        <f t="shared" si="0"/>
        <v>102.8783763665969</v>
      </c>
    </row>
    <row r="17" spans="1:5" ht="36.75" customHeight="1">
      <c r="A17" s="2" t="s">
        <v>16</v>
      </c>
      <c r="B17" s="4" t="s">
        <v>56</v>
      </c>
      <c r="C17" s="12">
        <v>15.75</v>
      </c>
      <c r="D17" s="67">
        <v>16.1049</v>
      </c>
      <c r="E17" s="12">
        <f t="shared" si="0"/>
        <v>102.25333333333333</v>
      </c>
    </row>
    <row r="18" spans="1:5" ht="36.75" customHeight="1">
      <c r="A18" s="37" t="s">
        <v>54</v>
      </c>
      <c r="B18" s="4" t="s">
        <v>52</v>
      </c>
      <c r="C18" s="12">
        <v>8.7</v>
      </c>
      <c r="D18" s="67">
        <v>8.87688</v>
      </c>
      <c r="E18" s="12">
        <f t="shared" si="0"/>
        <v>102.03310344827588</v>
      </c>
    </row>
    <row r="19" spans="1:5" ht="39.75" customHeight="1">
      <c r="A19" s="37" t="s">
        <v>55</v>
      </c>
      <c r="B19" s="4" t="s">
        <v>53</v>
      </c>
      <c r="C19" s="12">
        <v>190.5</v>
      </c>
      <c r="D19" s="67">
        <v>196.15529</v>
      </c>
      <c r="E19" s="12">
        <f>D19/C19*100</f>
        <v>102.968656167979</v>
      </c>
    </row>
    <row r="20" spans="1:5" ht="17.25" customHeight="1">
      <c r="A20" s="97" t="s">
        <v>100</v>
      </c>
      <c r="B20" s="98"/>
      <c r="C20" s="67">
        <f>C22+C23</f>
        <v>133.19764</v>
      </c>
      <c r="D20" s="67">
        <f>D22+D23</f>
        <v>133.19764</v>
      </c>
      <c r="E20" s="12">
        <v>100</v>
      </c>
    </row>
    <row r="21" spans="1:5" ht="30" customHeight="1">
      <c r="A21" s="86" t="s">
        <v>103</v>
      </c>
      <c r="B21" s="85" t="s">
        <v>68</v>
      </c>
      <c r="C21" s="67">
        <f>C22</f>
        <v>110.43245</v>
      </c>
      <c r="D21" s="67">
        <f>D22</f>
        <v>110.43245</v>
      </c>
      <c r="E21" s="12"/>
    </row>
    <row r="22" spans="1:5" ht="16.5" customHeight="1">
      <c r="A22" s="82" t="s">
        <v>79</v>
      </c>
      <c r="B22" s="4" t="s">
        <v>92</v>
      </c>
      <c r="C22" s="67">
        <v>110.43245</v>
      </c>
      <c r="D22" s="67">
        <v>110.43245</v>
      </c>
      <c r="E22" s="12">
        <f>D22/C22*100</f>
        <v>100</v>
      </c>
    </row>
    <row r="23" spans="1:5" ht="18.75" customHeight="1">
      <c r="A23" s="37" t="s">
        <v>98</v>
      </c>
      <c r="B23" s="83" t="s">
        <v>99</v>
      </c>
      <c r="C23" s="67">
        <f>C24</f>
        <v>22.76519</v>
      </c>
      <c r="D23" s="67">
        <f>D24</f>
        <v>22.76519</v>
      </c>
      <c r="E23" s="12">
        <v>100</v>
      </c>
    </row>
    <row r="24" spans="1:5" ht="39.75" customHeight="1">
      <c r="A24" s="37" t="s">
        <v>97</v>
      </c>
      <c r="B24" s="4" t="s">
        <v>96</v>
      </c>
      <c r="C24" s="67">
        <v>22.76519</v>
      </c>
      <c r="D24" s="67">
        <v>22.76519</v>
      </c>
      <c r="E24" s="12">
        <f t="shared" si="0"/>
        <v>100</v>
      </c>
    </row>
    <row r="25" spans="1:5" s="1" customFormat="1" ht="25.5" customHeight="1" hidden="1">
      <c r="A25" s="88" t="s">
        <v>6</v>
      </c>
      <c r="B25" s="89"/>
      <c r="C25" s="29"/>
      <c r="D25" s="29"/>
      <c r="E25" s="12"/>
    </row>
    <row r="26" spans="1:5" s="1" customFormat="1" ht="28.5" customHeight="1" hidden="1">
      <c r="A26" s="31">
        <v>11300000000000000</v>
      </c>
      <c r="B26" s="16" t="s">
        <v>68</v>
      </c>
      <c r="C26" s="69">
        <f>C27</f>
        <v>0</v>
      </c>
      <c r="D26" s="69">
        <f>D27</f>
        <v>0</v>
      </c>
      <c r="E26" s="12" t="e">
        <f t="shared" si="0"/>
        <v>#DIV/0!</v>
      </c>
    </row>
    <row r="27" spans="1:5" s="1" customFormat="1" ht="23.25" customHeight="1" hidden="1">
      <c r="A27" s="31" t="s">
        <v>69</v>
      </c>
      <c r="B27" s="4" t="s">
        <v>70</v>
      </c>
      <c r="C27" s="78"/>
      <c r="D27" s="67"/>
      <c r="E27" s="12" t="e">
        <f t="shared" si="0"/>
        <v>#DIV/0!</v>
      </c>
    </row>
    <row r="28" spans="1:5" s="1" customFormat="1" ht="29.25" customHeight="1" hidden="1">
      <c r="A28" s="52" t="s">
        <v>66</v>
      </c>
      <c r="B28" s="56" t="s">
        <v>64</v>
      </c>
      <c r="C28" s="29"/>
      <c r="D28" s="69"/>
      <c r="E28" s="12" t="e">
        <f t="shared" si="0"/>
        <v>#DIV/0!</v>
      </c>
    </row>
    <row r="29" spans="1:5" s="1" customFormat="1" ht="26.25" customHeight="1" hidden="1">
      <c r="A29" s="31" t="s">
        <v>67</v>
      </c>
      <c r="B29" s="35" t="s">
        <v>65</v>
      </c>
      <c r="C29" s="28"/>
      <c r="D29" s="68"/>
      <c r="E29" s="12" t="e">
        <f t="shared" si="0"/>
        <v>#DIV/0!</v>
      </c>
    </row>
    <row r="30" spans="1:5" s="1" customFormat="1" ht="26.25" customHeight="1" hidden="1">
      <c r="A30" s="31" t="s">
        <v>77</v>
      </c>
      <c r="B30" s="35" t="s">
        <v>76</v>
      </c>
      <c r="C30" s="28"/>
      <c r="D30" s="28"/>
      <c r="E30" s="32"/>
    </row>
    <row r="31" spans="1:5" s="1" customFormat="1" ht="30" customHeight="1" hidden="1">
      <c r="A31" s="14" t="s">
        <v>25</v>
      </c>
      <c r="B31" s="13" t="s">
        <v>24</v>
      </c>
      <c r="C31" s="29">
        <f>C32+C40</f>
        <v>3475316</v>
      </c>
      <c r="D31" s="29">
        <f>D32+D40</f>
        <v>2752303.19</v>
      </c>
      <c r="E31" s="29">
        <f>E32</f>
        <v>79.19576780931575</v>
      </c>
    </row>
    <row r="32" spans="1:5" s="1" customFormat="1" ht="39.75" customHeight="1" hidden="1">
      <c r="A32" s="14" t="s">
        <v>27</v>
      </c>
      <c r="B32" s="13" t="s">
        <v>26</v>
      </c>
      <c r="C32" s="29">
        <f>C33+C35+C37+C43</f>
        <v>3475316</v>
      </c>
      <c r="D32" s="29">
        <f>D33+D35+D37+D43</f>
        <v>2752303.19</v>
      </c>
      <c r="E32" s="12">
        <f aca="true" t="shared" si="1" ref="E32:E38">D32/C32*100</f>
        <v>79.19576780931575</v>
      </c>
    </row>
    <row r="33" spans="1:5" ht="27.75" customHeight="1" hidden="1">
      <c r="A33" s="15" t="s">
        <v>23</v>
      </c>
      <c r="B33" s="16" t="s">
        <v>17</v>
      </c>
      <c r="C33" s="29">
        <f>C34</f>
        <v>1046800</v>
      </c>
      <c r="D33" s="29">
        <f>D34</f>
        <v>783331</v>
      </c>
      <c r="E33" s="29">
        <f>E34</f>
        <v>74.83100878868933</v>
      </c>
    </row>
    <row r="34" spans="1:5" ht="26.25" hidden="1">
      <c r="A34" s="2" t="s">
        <v>28</v>
      </c>
      <c r="B34" s="4" t="s">
        <v>18</v>
      </c>
      <c r="C34" s="12">
        <v>1046800</v>
      </c>
      <c r="D34" s="12">
        <v>783331</v>
      </c>
      <c r="E34" s="12">
        <f t="shared" si="1"/>
        <v>74.83100878868933</v>
      </c>
    </row>
    <row r="35" spans="1:5" ht="26.25" hidden="1">
      <c r="A35" s="18" t="s">
        <v>29</v>
      </c>
      <c r="B35" s="16" t="s">
        <v>19</v>
      </c>
      <c r="C35" s="33">
        <f>C36</f>
        <v>77200</v>
      </c>
      <c r="D35" s="55">
        <f>D36</f>
        <v>57900</v>
      </c>
      <c r="E35" s="12">
        <f t="shared" si="1"/>
        <v>75</v>
      </c>
    </row>
    <row r="36" spans="1:5" ht="26.25" hidden="1">
      <c r="A36" s="17" t="s">
        <v>30</v>
      </c>
      <c r="B36" s="4" t="s">
        <v>20</v>
      </c>
      <c r="C36" s="32">
        <v>77200</v>
      </c>
      <c r="D36" s="34">
        <v>57900</v>
      </c>
      <c r="E36" s="12">
        <f t="shared" si="1"/>
        <v>75</v>
      </c>
    </row>
    <row r="37" spans="1:5" ht="12.75" hidden="1">
      <c r="A37" s="18" t="s">
        <v>31</v>
      </c>
      <c r="B37" s="16" t="s">
        <v>21</v>
      </c>
      <c r="C37" s="33">
        <f>C38+C39</f>
        <v>2351316</v>
      </c>
      <c r="D37" s="33">
        <f>D38+D39</f>
        <v>1915580</v>
      </c>
      <c r="E37" s="29">
        <f t="shared" si="1"/>
        <v>81.46842023785828</v>
      </c>
    </row>
    <row r="38" spans="1:5" ht="39" hidden="1">
      <c r="A38" s="2" t="s">
        <v>32</v>
      </c>
      <c r="B38" s="4" t="s">
        <v>22</v>
      </c>
      <c r="C38" s="12">
        <v>2208116</v>
      </c>
      <c r="D38" s="12">
        <v>1835464</v>
      </c>
      <c r="E38" s="12">
        <f t="shared" si="1"/>
        <v>83.12353155359592</v>
      </c>
    </row>
    <row r="39" spans="1:5" ht="52.5" hidden="1">
      <c r="A39" s="2" t="s">
        <v>71</v>
      </c>
      <c r="B39" s="30" t="s">
        <v>45</v>
      </c>
      <c r="C39" s="12">
        <v>143200</v>
      </c>
      <c r="D39" s="12">
        <v>80116</v>
      </c>
      <c r="E39" s="12">
        <f>D39/C39*100</f>
        <v>55.94692737430168</v>
      </c>
    </row>
    <row r="40" spans="1:5" ht="78.75" hidden="1">
      <c r="A40" s="5" t="s">
        <v>49</v>
      </c>
      <c r="B40" s="36" t="s">
        <v>46</v>
      </c>
      <c r="C40" s="29">
        <f>C41</f>
        <v>0</v>
      </c>
      <c r="D40" s="29">
        <f>D41</f>
        <v>0</v>
      </c>
      <c r="E40" s="12" t="e">
        <f>D40/C40*100</f>
        <v>#DIV/0!</v>
      </c>
    </row>
    <row r="41" spans="1:5" ht="26.25" hidden="1">
      <c r="A41" s="19" t="s">
        <v>50</v>
      </c>
      <c r="B41" s="35" t="s">
        <v>47</v>
      </c>
      <c r="C41" s="12"/>
      <c r="D41" s="12"/>
      <c r="E41" s="12" t="e">
        <f>D41/C41*100</f>
        <v>#DIV/0!</v>
      </c>
    </row>
    <row r="42" spans="1:5" ht="26.25" hidden="1">
      <c r="A42" s="19" t="s">
        <v>51</v>
      </c>
      <c r="B42" s="35" t="s">
        <v>48</v>
      </c>
      <c r="C42" s="12"/>
      <c r="D42" s="12"/>
      <c r="E42" s="12" t="e">
        <f>D42/C42*100</f>
        <v>#DIV/0!</v>
      </c>
    </row>
    <row r="43" spans="1:5" ht="39" hidden="1">
      <c r="A43" s="63" t="s">
        <v>74</v>
      </c>
      <c r="B43" s="36" t="s">
        <v>72</v>
      </c>
      <c r="C43" s="29">
        <f>C44</f>
        <v>0</v>
      </c>
      <c r="D43" s="29">
        <f>D44</f>
        <v>-4507.81</v>
      </c>
      <c r="E43" s="12" t="s">
        <v>63</v>
      </c>
    </row>
    <row r="44" spans="1:5" ht="39" hidden="1">
      <c r="A44" s="62" t="s">
        <v>75</v>
      </c>
      <c r="B44" s="58" t="s">
        <v>73</v>
      </c>
      <c r="C44" s="12">
        <v>0</v>
      </c>
      <c r="D44" s="12">
        <v>-4507.81</v>
      </c>
      <c r="E44" s="12" t="s">
        <v>63</v>
      </c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  <row r="132" ht="12.75">
      <c r="C132" s="7"/>
    </row>
    <row r="133" ht="12.75">
      <c r="C133" s="7"/>
    </row>
    <row r="134" ht="12.75">
      <c r="C134" s="7"/>
    </row>
    <row r="135" ht="12.75">
      <c r="C135" s="7"/>
    </row>
    <row r="136" ht="12.75">
      <c r="C136" s="7"/>
    </row>
    <row r="137" ht="12.75">
      <c r="C137" s="7"/>
    </row>
    <row r="138" ht="12.75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7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</sheetData>
  <sheetProtection/>
  <mergeCells count="8">
    <mergeCell ref="D1:E1"/>
    <mergeCell ref="A25:B25"/>
    <mergeCell ref="A3:D3"/>
    <mergeCell ref="A6:B6"/>
    <mergeCell ref="A7:B7"/>
    <mergeCell ref="A2:F2"/>
    <mergeCell ref="A8:B8"/>
    <mergeCell ref="A20:B20"/>
  </mergeCells>
  <printOptions/>
  <pageMargins left="0.75" right="0.33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34" zoomScaleNormal="134" zoomScalePageLayoutView="0" workbookViewId="0" topLeftCell="A28">
      <selection activeCell="H3" sqref="H3"/>
    </sheetView>
  </sheetViews>
  <sheetFormatPr defaultColWidth="9.00390625" defaultRowHeight="12.75"/>
  <cols>
    <col min="1" max="1" width="38.875" style="0" customWidth="1"/>
    <col min="2" max="2" width="6.125" style="0" customWidth="1"/>
    <col min="3" max="3" width="20.875" style="0" customWidth="1"/>
    <col min="4" max="4" width="11.00390625" style="0" customWidth="1"/>
    <col min="5" max="5" width="11.125" style="0" customWidth="1"/>
    <col min="6" max="6" width="9.625" style="0" customWidth="1"/>
  </cols>
  <sheetData>
    <row r="1" spans="1:6" ht="12.75">
      <c r="A1" s="38"/>
      <c r="B1" s="38"/>
      <c r="C1" s="39"/>
      <c r="D1" s="39"/>
      <c r="E1" s="87" t="s">
        <v>41</v>
      </c>
      <c r="F1" s="87"/>
    </row>
    <row r="2" spans="1:6" ht="36.75" customHeight="1">
      <c r="A2" s="94" t="s">
        <v>102</v>
      </c>
      <c r="B2" s="94"/>
      <c r="C2" s="94"/>
      <c r="D2" s="94"/>
      <c r="E2" s="94"/>
      <c r="F2" s="94"/>
    </row>
    <row r="3" spans="1:6" ht="33.75" customHeight="1">
      <c r="A3" s="105" t="s">
        <v>81</v>
      </c>
      <c r="B3" s="105"/>
      <c r="C3" s="105"/>
      <c r="D3" s="105"/>
      <c r="E3" s="105"/>
      <c r="F3" s="105"/>
    </row>
    <row r="4" spans="1:6" ht="12.75">
      <c r="A4" s="38"/>
      <c r="B4" s="38"/>
      <c r="C4" s="38"/>
      <c r="D4" s="38"/>
      <c r="E4" s="38"/>
      <c r="F4" s="72" t="s">
        <v>82</v>
      </c>
    </row>
    <row r="5" spans="1:6" ht="42.75" customHeight="1">
      <c r="A5" s="107" t="s">
        <v>36</v>
      </c>
      <c r="B5" s="106" t="s">
        <v>37</v>
      </c>
      <c r="C5" s="106"/>
      <c r="D5" s="99" t="s">
        <v>83</v>
      </c>
      <c r="E5" s="99" t="s">
        <v>84</v>
      </c>
      <c r="F5" s="99" t="s">
        <v>9</v>
      </c>
    </row>
    <row r="6" spans="1:6" ht="36.75" customHeight="1">
      <c r="A6" s="107"/>
      <c r="B6" s="45" t="s">
        <v>38</v>
      </c>
      <c r="C6" s="46" t="s">
        <v>40</v>
      </c>
      <c r="D6" s="100"/>
      <c r="E6" s="100"/>
      <c r="F6" s="100"/>
    </row>
    <row r="7" spans="1:6" ht="12.75" hidden="1">
      <c r="A7" s="40" t="s">
        <v>39</v>
      </c>
      <c r="B7" s="40"/>
      <c r="C7" s="40"/>
      <c r="D7" s="41">
        <f>D8+D28</f>
        <v>145919.8</v>
      </c>
      <c r="E7" s="41">
        <f>E8+E28</f>
        <v>60208.450000000004</v>
      </c>
      <c r="F7" s="41">
        <f>E7/D7*100</f>
        <v>41.26132985379641</v>
      </c>
    </row>
    <row r="8" spans="1:6" ht="12.75" hidden="1">
      <c r="A8" s="101" t="s">
        <v>34</v>
      </c>
      <c r="B8" s="102"/>
      <c r="C8" s="103"/>
      <c r="D8" s="41">
        <f>D9+D10</f>
        <v>141600</v>
      </c>
      <c r="E8" s="41">
        <f>E9+E10</f>
        <v>55888.65</v>
      </c>
      <c r="F8" s="41">
        <f>E8/D8*100</f>
        <v>39.46938559322034</v>
      </c>
    </row>
    <row r="9" spans="1:6" ht="12.75" hidden="1">
      <c r="A9" s="92" t="s">
        <v>35</v>
      </c>
      <c r="B9" s="104"/>
      <c r="C9" s="93"/>
      <c r="D9" s="41">
        <f>D13+D17+D20</f>
        <v>141600</v>
      </c>
      <c r="E9" s="41">
        <f>E13+E17+E20</f>
        <v>47750.97</v>
      </c>
      <c r="F9" s="41">
        <f>E9/D9*100</f>
        <v>33.72243644067797</v>
      </c>
    </row>
    <row r="10" spans="1:6" ht="12.75" hidden="1">
      <c r="A10" s="92" t="s">
        <v>33</v>
      </c>
      <c r="B10" s="104"/>
      <c r="C10" s="93"/>
      <c r="D10" s="41">
        <f>D25</f>
        <v>0</v>
      </c>
      <c r="E10" s="41">
        <f>E25+E27+E24</f>
        <v>8137.68</v>
      </c>
      <c r="F10" s="65" t="s">
        <v>63</v>
      </c>
    </row>
    <row r="11" spans="1:6" ht="26.25" hidden="1">
      <c r="A11" s="47" t="s">
        <v>42</v>
      </c>
      <c r="B11" s="22" t="s">
        <v>43</v>
      </c>
      <c r="C11" s="48"/>
      <c r="D11" s="41"/>
      <c r="E11" s="41"/>
      <c r="F11" s="40"/>
    </row>
    <row r="12" spans="1:6" ht="12.75" hidden="1">
      <c r="A12" s="42" t="s">
        <v>0</v>
      </c>
      <c r="B12" s="20"/>
      <c r="C12" s="40"/>
      <c r="D12" s="41"/>
      <c r="E12" s="41"/>
      <c r="F12" s="40"/>
    </row>
    <row r="13" spans="1:6" ht="12.75" hidden="1">
      <c r="A13" s="49" t="s">
        <v>1</v>
      </c>
      <c r="B13" s="25">
        <v>182</v>
      </c>
      <c r="C13" s="49" t="s">
        <v>10</v>
      </c>
      <c r="D13" s="50">
        <f>D14+D15</f>
        <v>32700</v>
      </c>
      <c r="E13" s="50">
        <f>E14+E15+E16</f>
        <v>19296.59</v>
      </c>
      <c r="F13" s="50">
        <f>F14</f>
        <v>57.194617737003064</v>
      </c>
    </row>
    <row r="14" spans="1:6" ht="93" customHeight="1" hidden="1">
      <c r="A14" s="30" t="s">
        <v>57</v>
      </c>
      <c r="B14" s="23">
        <v>182</v>
      </c>
      <c r="C14" s="21" t="s">
        <v>58</v>
      </c>
      <c r="D14" s="43">
        <v>32700</v>
      </c>
      <c r="E14" s="43">
        <v>18702.64</v>
      </c>
      <c r="F14" s="43">
        <f>E14/D14*100</f>
        <v>57.194617737003064</v>
      </c>
    </row>
    <row r="15" spans="1:6" ht="118.5" hidden="1">
      <c r="A15" s="35" t="s">
        <v>61</v>
      </c>
      <c r="B15" s="24">
        <v>182</v>
      </c>
      <c r="C15" s="2" t="s">
        <v>60</v>
      </c>
      <c r="D15" s="43">
        <v>0</v>
      </c>
      <c r="E15" s="43">
        <v>0</v>
      </c>
      <c r="F15" s="66" t="s">
        <v>63</v>
      </c>
    </row>
    <row r="16" spans="1:6" ht="52.5" hidden="1">
      <c r="A16" s="35" t="s">
        <v>62</v>
      </c>
      <c r="B16" s="24">
        <v>182</v>
      </c>
      <c r="C16" s="2" t="s">
        <v>44</v>
      </c>
      <c r="D16" s="43"/>
      <c r="E16" s="43">
        <v>593.95</v>
      </c>
      <c r="F16" s="66" t="s">
        <v>63</v>
      </c>
    </row>
    <row r="17" spans="1:6" ht="13.5" hidden="1">
      <c r="A17" s="54" t="s">
        <v>2</v>
      </c>
      <c r="B17" s="25">
        <v>182</v>
      </c>
      <c r="C17" s="49" t="s">
        <v>12</v>
      </c>
      <c r="D17" s="53">
        <f>D18</f>
        <v>400</v>
      </c>
      <c r="E17" s="53">
        <f>E18</f>
        <v>0</v>
      </c>
      <c r="F17" s="66" t="s">
        <v>63</v>
      </c>
    </row>
    <row r="18" spans="1:6" ht="12.75" hidden="1">
      <c r="A18" s="21" t="s">
        <v>3</v>
      </c>
      <c r="B18" s="20">
        <v>182</v>
      </c>
      <c r="C18" s="21" t="s">
        <v>13</v>
      </c>
      <c r="D18" s="41">
        <f>D19</f>
        <v>400</v>
      </c>
      <c r="E18" s="41">
        <f>E19</f>
        <v>0</v>
      </c>
      <c r="F18" s="66" t="s">
        <v>63</v>
      </c>
    </row>
    <row r="19" spans="1:6" ht="26.25" hidden="1">
      <c r="A19" s="30" t="s">
        <v>4</v>
      </c>
      <c r="B19" s="20">
        <v>182</v>
      </c>
      <c r="C19" s="44" t="s">
        <v>14</v>
      </c>
      <c r="D19" s="41">
        <v>400</v>
      </c>
      <c r="E19" s="41">
        <v>0</v>
      </c>
      <c r="F19" s="66" t="s">
        <v>63</v>
      </c>
    </row>
    <row r="20" spans="1:6" ht="13.5" hidden="1">
      <c r="A20" s="54" t="s">
        <v>5</v>
      </c>
      <c r="B20" s="25">
        <v>182</v>
      </c>
      <c r="C20" s="49" t="s">
        <v>15</v>
      </c>
      <c r="D20" s="53">
        <f>D21+D22+D23</f>
        <v>108500</v>
      </c>
      <c r="E20" s="53">
        <f>E21+E22+E23</f>
        <v>28454.379999999997</v>
      </c>
      <c r="F20" s="53">
        <f>E20/D20*100</f>
        <v>26.22523502304147</v>
      </c>
    </row>
    <row r="21" spans="1:6" ht="52.5" hidden="1">
      <c r="A21" s="30" t="s">
        <v>56</v>
      </c>
      <c r="B21" s="24">
        <v>182</v>
      </c>
      <c r="C21" s="21" t="s">
        <v>16</v>
      </c>
      <c r="D21" s="41">
        <v>18300</v>
      </c>
      <c r="E21" s="41">
        <v>-581.41</v>
      </c>
      <c r="F21" s="41">
        <f>E21/D21*100</f>
        <v>-3.1771038251366117</v>
      </c>
    </row>
    <row r="22" spans="1:6" ht="39" hidden="1">
      <c r="A22" s="30" t="s">
        <v>52</v>
      </c>
      <c r="B22" s="24">
        <v>182</v>
      </c>
      <c r="C22" s="21" t="s">
        <v>54</v>
      </c>
      <c r="D22" s="41">
        <v>13400</v>
      </c>
      <c r="E22" s="41">
        <v>10620.1</v>
      </c>
      <c r="F22" s="41">
        <f>E22/D22*100</f>
        <v>79.2544776119403</v>
      </c>
    </row>
    <row r="23" spans="1:6" ht="52.5" hidden="1">
      <c r="A23" s="30" t="s">
        <v>53</v>
      </c>
      <c r="B23" s="24">
        <v>182</v>
      </c>
      <c r="C23" s="21" t="s">
        <v>55</v>
      </c>
      <c r="D23" s="41">
        <v>76800</v>
      </c>
      <c r="E23" s="41">
        <v>18415.69</v>
      </c>
      <c r="F23" s="41">
        <f>E23/D23*100</f>
        <v>23.978763020833334</v>
      </c>
    </row>
    <row r="24" spans="1:6" ht="26.25" hidden="1">
      <c r="A24" s="64" t="s">
        <v>78</v>
      </c>
      <c r="B24" s="24">
        <v>991</v>
      </c>
      <c r="C24" s="21" t="s">
        <v>79</v>
      </c>
      <c r="D24" s="41"/>
      <c r="E24" s="41">
        <v>10</v>
      </c>
      <c r="F24" s="41"/>
    </row>
    <row r="25" spans="1:6" ht="23.25" hidden="1">
      <c r="A25" s="56" t="s">
        <v>64</v>
      </c>
      <c r="B25" s="24">
        <v>991</v>
      </c>
      <c r="C25" s="52" t="s">
        <v>66</v>
      </c>
      <c r="D25" s="53">
        <f>D26</f>
        <v>0</v>
      </c>
      <c r="E25" s="53">
        <f>E26</f>
        <v>7127.68</v>
      </c>
      <c r="F25" s="57" t="s">
        <v>63</v>
      </c>
    </row>
    <row r="26" spans="1:6" ht="39" hidden="1">
      <c r="A26" s="35" t="s">
        <v>65</v>
      </c>
      <c r="B26" s="24">
        <v>991</v>
      </c>
      <c r="C26" s="31" t="s">
        <v>67</v>
      </c>
      <c r="D26" s="41">
        <v>0</v>
      </c>
      <c r="E26" s="41">
        <v>7127.68</v>
      </c>
      <c r="F26" s="57" t="s">
        <v>63</v>
      </c>
    </row>
    <row r="27" spans="1:6" ht="26.25" hidden="1">
      <c r="A27" s="35" t="s">
        <v>76</v>
      </c>
      <c r="B27" s="24">
        <v>991</v>
      </c>
      <c r="C27" s="31" t="s">
        <v>77</v>
      </c>
      <c r="D27" s="41"/>
      <c r="E27" s="41">
        <v>1000</v>
      </c>
      <c r="F27" s="57"/>
    </row>
    <row r="28" spans="1:6" ht="12.75">
      <c r="A28" s="13" t="s">
        <v>24</v>
      </c>
      <c r="B28" s="20">
        <v>991</v>
      </c>
      <c r="C28" s="26" t="s">
        <v>25</v>
      </c>
      <c r="D28" s="77">
        <f>D29+D37</f>
        <v>4319.8</v>
      </c>
      <c r="E28" s="77">
        <f>E29+E37</f>
        <v>4319.8</v>
      </c>
      <c r="F28" s="60">
        <f aca="true" t="shared" si="0" ref="F28:F36">E28/D28*100</f>
        <v>100</v>
      </c>
    </row>
    <row r="29" spans="1:6" ht="39">
      <c r="A29" s="13" t="s">
        <v>26</v>
      </c>
      <c r="B29" s="24">
        <v>991</v>
      </c>
      <c r="C29" s="26" t="s">
        <v>27</v>
      </c>
      <c r="D29" s="73">
        <f>D30+D32+D34</f>
        <v>4319.8</v>
      </c>
      <c r="E29" s="73">
        <f>E30+E32+E34</f>
        <v>4319.8</v>
      </c>
      <c r="F29" s="60">
        <f t="shared" si="0"/>
        <v>100</v>
      </c>
    </row>
    <row r="30" spans="1:6" ht="26.25">
      <c r="A30" s="16" t="s">
        <v>17</v>
      </c>
      <c r="B30" s="24">
        <v>991</v>
      </c>
      <c r="C30" s="8" t="s">
        <v>85</v>
      </c>
      <c r="D30" s="73">
        <f>D31</f>
        <v>947</v>
      </c>
      <c r="E30" s="73">
        <f>E31</f>
        <v>947</v>
      </c>
      <c r="F30" s="60">
        <f t="shared" si="0"/>
        <v>100</v>
      </c>
    </row>
    <row r="31" spans="1:6" ht="39">
      <c r="A31" s="30" t="s">
        <v>18</v>
      </c>
      <c r="B31" s="24">
        <v>991</v>
      </c>
      <c r="C31" s="21" t="s">
        <v>86</v>
      </c>
      <c r="D31" s="73">
        <v>947</v>
      </c>
      <c r="E31" s="73">
        <v>947</v>
      </c>
      <c r="F31" s="60">
        <f t="shared" si="0"/>
        <v>100</v>
      </c>
    </row>
    <row r="32" spans="1:6" ht="39">
      <c r="A32" s="16" t="s">
        <v>19</v>
      </c>
      <c r="B32" s="20">
        <v>991</v>
      </c>
      <c r="C32" s="8" t="s">
        <v>87</v>
      </c>
      <c r="D32" s="41">
        <f>D33</f>
        <v>76.2</v>
      </c>
      <c r="E32" s="41">
        <f>E33</f>
        <v>76.2</v>
      </c>
      <c r="F32" s="60">
        <f t="shared" si="0"/>
        <v>100</v>
      </c>
    </row>
    <row r="33" spans="1:6" ht="52.5">
      <c r="A33" s="30" t="s">
        <v>20</v>
      </c>
      <c r="B33" s="24">
        <v>991</v>
      </c>
      <c r="C33" s="8" t="s">
        <v>88</v>
      </c>
      <c r="D33" s="41">
        <v>76.2</v>
      </c>
      <c r="E33" s="41">
        <v>76.2</v>
      </c>
      <c r="F33" s="60">
        <f t="shared" si="0"/>
        <v>100</v>
      </c>
    </row>
    <row r="34" spans="1:6" ht="12.75">
      <c r="A34" s="16" t="s">
        <v>21</v>
      </c>
      <c r="B34" s="20">
        <v>991</v>
      </c>
      <c r="C34" s="8" t="s">
        <v>89</v>
      </c>
      <c r="D34" s="73">
        <f>D35+D36</f>
        <v>3296.6</v>
      </c>
      <c r="E34" s="73">
        <f>E35+E36</f>
        <v>3296.6</v>
      </c>
      <c r="F34" s="60">
        <f t="shared" si="0"/>
        <v>100</v>
      </c>
    </row>
    <row r="35" spans="1:6" ht="66">
      <c r="A35" s="30" t="s">
        <v>22</v>
      </c>
      <c r="B35" s="24">
        <v>991</v>
      </c>
      <c r="C35" s="21" t="s">
        <v>90</v>
      </c>
      <c r="D35" s="74">
        <v>3153.4</v>
      </c>
      <c r="E35" s="74">
        <v>3153.4</v>
      </c>
      <c r="F35" s="61">
        <f t="shared" si="0"/>
        <v>100</v>
      </c>
    </row>
    <row r="36" spans="1:6" ht="78.75">
      <c r="A36" s="30" t="s">
        <v>45</v>
      </c>
      <c r="B36" s="24">
        <v>991</v>
      </c>
      <c r="C36" s="21" t="s">
        <v>91</v>
      </c>
      <c r="D36" s="74">
        <v>143.2</v>
      </c>
      <c r="E36" s="81">
        <v>143.2</v>
      </c>
      <c r="F36" s="61">
        <f t="shared" si="0"/>
        <v>100</v>
      </c>
    </row>
    <row r="37" spans="1:6" ht="66" hidden="1">
      <c r="A37" s="36" t="s">
        <v>72</v>
      </c>
      <c r="B37" s="24">
        <v>991</v>
      </c>
      <c r="C37" s="59" t="s">
        <v>74</v>
      </c>
      <c r="D37" s="75">
        <f>D38</f>
        <v>0</v>
      </c>
      <c r="E37" s="75">
        <f>E38</f>
        <v>0</v>
      </c>
      <c r="F37" s="51" t="s">
        <v>63</v>
      </c>
    </row>
    <row r="38" spans="1:6" ht="52.5" hidden="1">
      <c r="A38" s="58" t="s">
        <v>73</v>
      </c>
      <c r="B38" s="24">
        <v>991</v>
      </c>
      <c r="C38" s="59" t="s">
        <v>75</v>
      </c>
      <c r="D38" s="76"/>
      <c r="E38" s="76"/>
      <c r="F38" s="24" t="s">
        <v>63</v>
      </c>
    </row>
  </sheetData>
  <sheetProtection/>
  <mergeCells count="11">
    <mergeCell ref="D5:D6"/>
    <mergeCell ref="E5:E6"/>
    <mergeCell ref="A8:C8"/>
    <mergeCell ref="A2:F2"/>
    <mergeCell ref="E1:F1"/>
    <mergeCell ref="A9:C9"/>
    <mergeCell ref="A10:C10"/>
    <mergeCell ref="A3:F3"/>
    <mergeCell ref="F5:F6"/>
    <mergeCell ref="B5:C5"/>
    <mergeCell ref="A5:A6"/>
  </mergeCells>
  <printOptions/>
  <pageMargins left="0.5" right="0.21" top="0.49" bottom="0.2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7</cp:lastModifiedBy>
  <cp:lastPrinted>2018-04-24T01:57:51Z</cp:lastPrinted>
  <dcterms:created xsi:type="dcterms:W3CDTF">2005-12-15T02:07:36Z</dcterms:created>
  <dcterms:modified xsi:type="dcterms:W3CDTF">2018-06-26T02:00:58Z</dcterms:modified>
  <cp:category/>
  <cp:version/>
  <cp:contentType/>
  <cp:contentStatus/>
</cp:coreProperties>
</file>