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<sst xmlns="http://schemas.openxmlformats.org/spreadsheetml/2006/main" count="152" uniqueCount="87">
  <si>
    <t>НАЛОГИ НА ПРИБЫЛЬ (ДОХОД), ПРИРОСТ КАПИТАЛА</t>
  </si>
  <si>
    <t>Налог на доходы физических лиц</t>
  </si>
  <si>
    <t>НАЛОГИ ПА СОВОКУПНЫЙ ДОХОД</t>
  </si>
  <si>
    <t>Единый сельскохозяйственный налог</t>
  </si>
  <si>
    <t>Единый сельскохозяйственный налог, уплачиваемый организациями</t>
  </si>
  <si>
    <t>НАЛОГИ НА ИМУЩЕСТВО</t>
  </si>
  <si>
    <t>Неналоговые поступления</t>
  </si>
  <si>
    <t>Приложение № 1</t>
  </si>
  <si>
    <t>КБК</t>
  </si>
  <si>
    <t>% исполнения</t>
  </si>
  <si>
    <t xml:space="preserve"> 1 01 00000 00 0000 000</t>
  </si>
  <si>
    <t xml:space="preserve"> 1 01 02000 01 0000 110</t>
  </si>
  <si>
    <t xml:space="preserve"> 1 05 00000 00 0000 000</t>
  </si>
  <si>
    <t xml:space="preserve"> 1 05 03000 01 0000 110</t>
  </si>
  <si>
    <t xml:space="preserve"> 1 05 03011 01 0000 110</t>
  </si>
  <si>
    <t>1 06 00000 00 0000 000</t>
  </si>
  <si>
    <t>1 06 01030 10 0000 110</t>
  </si>
  <si>
    <t>Дотации бюджетам субъектов Российской Федерации и муниципальных образований</t>
  </si>
  <si>
    <t>Дотации бюджетам поселений на выравнивание уровня бюджетной обеспеченности.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</si>
  <si>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</si>
  <si>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территориях, где отсутствуют военные комиссариаты.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</si>
  <si>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</si>
  <si>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уровня.</t>
  </si>
  <si>
    <t xml:space="preserve"> 2 02 01000 00 0000 151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</si>
  <si>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</si>
  <si>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</si>
  <si>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</si>
  <si>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</si>
  <si>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 2 02 01001 10 0000 151</t>
  </si>
  <si>
    <t xml:space="preserve">  2 02 03000 00 0000 151</t>
  </si>
  <si>
    <t xml:space="preserve"> 2 02 03015 10 0000 151</t>
  </si>
  <si>
    <t xml:space="preserve">  2 02 04000 00 0000 151</t>
  </si>
  <si>
    <t xml:space="preserve">  2 02 04012 10 0000 151</t>
  </si>
  <si>
    <t>неналоговые доходы</t>
  </si>
  <si>
    <t xml:space="preserve"> налоговые и неналоговые доходы</t>
  </si>
  <si>
    <t>налоговые доходы</t>
  </si>
  <si>
    <t>Наименование показателя</t>
  </si>
  <si>
    <t>Код бюджетной классификации</t>
  </si>
  <si>
    <t>администратора поступлений</t>
  </si>
  <si>
    <t xml:space="preserve">  ДОХОДЫ,  всего</t>
  </si>
  <si>
    <t>доходов  бюджета поселения</t>
  </si>
  <si>
    <t>Приложение № 2</t>
  </si>
  <si>
    <t>Управление Федеральной налоговой службы  по Республике Бурятия</t>
  </si>
  <si>
    <t>182</t>
  </si>
  <si>
    <t xml:space="preserve"> 1 01 02030 01 0000 110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</si>
  <si>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</si>
  <si>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</si>
  <si>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</si>
  <si>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Доходы бюджетов сельских поселений от возврата бюджетными учреждениями остатков субсидий прошлых лет</t>
  </si>
  <si>
    <t>2 18 0000 00 0000 000</t>
  </si>
  <si>
    <t>2 18 0000 00 00000 180</t>
  </si>
  <si>
    <t>2 18 0501 10 00000 180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</si>
  <si>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</si>
  <si>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</si>
  <si>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</si>
  <si>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</si>
  <si>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</si>
  <si>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</si>
  <si>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101 020100 10 000 110</t>
  </si>
  <si>
    <t xml:space="preserve"> 1 01 02010 01 0000 110</t>
  </si>
  <si>
    <t xml:space="preserve">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</si>
  <si>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</si>
  <si>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</si>
  <si>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-</t>
  </si>
  <si>
    <t xml:space="preserve">  ШТРАФЫ, САНКЦИИ, ВОЗМЕЩЕНИЕ УЩЕРБА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</si>
  <si>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</si>
  <si>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>116 00000 00 0000 000</t>
  </si>
  <si>
    <t>116 90050 10 0000 140</t>
  </si>
  <si>
    <t>ДОХОДЫ ОТ ОКАЗАНИЯ ПЛАТНЫХ УСЛУГ (РАБОТ) И КОМПЕНСАЦИИ ЗАТРАТ ГОСУДАРСТВА</t>
  </si>
  <si>
    <t>113 02995 10 0000 130</t>
  </si>
  <si>
    <t xml:space="preserve"> Прочие доходы от компенсации затрат бюджетов сельских поселений</t>
  </si>
  <si>
    <t xml:space="preserve">  2 02 04014 10 0000 151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</si>
  <si>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</si>
  <si>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</si>
  <si>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2 19 00000 00 0000 000</t>
  </si>
  <si>
    <t>2 19 05000 10 0000 151</t>
  </si>
  <si>
    <t>Невыясненные поступления, зачисляемые в бюджеты сельских  поселений</t>
  </si>
  <si>
    <t>117 01050 10 0000 180</t>
  </si>
  <si>
    <t>прочие  доходы от компенсации затрат бюджетов сельских поселений</t>
  </si>
  <si>
    <t>1 13 02995 10 0000 130</t>
  </si>
  <si>
    <t xml:space="preserve">Налоговые и неналоговые доходы </t>
  </si>
  <si>
    <t>Объем безвозмездных поступлений</t>
  </si>
  <si>
    <t>(тыс.руб.)</t>
  </si>
  <si>
    <t>Годовые бюджетные назначения, тыс.рублей</t>
  </si>
  <si>
    <t>Кассовое исполнение, тыс.рублей</t>
  </si>
  <si>
    <t xml:space="preserve">к Решению  №9"Об утверждении отчета об исполнении бюджета муниципального 
образования сельского поселения «Краснопартизанское» за  2016 год"  
</t>
  </si>
  <si>
    <t xml:space="preserve">к Решению №9"Об утверждении отчета об исполнении бюджета муниципального 
образования сельского поселения «Краснопартизанское» за  2016 год" 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</si>
</sst>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"/>
    <numFmt numFmtId="174" formatCode="#,##0.0000"/>
    <numFmt numFmtId="175" formatCode="#,##0.00000"/>
    <numFmt numFmtId="176" formatCode="0.0000000"/>
    <numFmt numFmtId="177" formatCode="0.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9" fillId="0" borderId="1">
      <alignment horizontal="left" wrapText="1" indent="2"/>
      <protection/>
    </xf>
    <xf numFmtId="49" fontId="34" fillId="0" borderId="2">
      <alignment horizontal="center"/>
      <protection/>
    </xf>
    <xf numFmtId="49" fontId="9" fillId="0" borderId="2">
      <alignment horizontal="center"/>
      <protection/>
    </xf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5" fillId="23" borderId="3" applyNumberFormat="0" applyAlignment="0" applyProtection="0"/>
    <xf numFmtId="0" fontId="36" fillId="24" borderId="4" applyNumberFormat="0" applyAlignment="0" applyProtection="0"/>
    <xf numFmtId="0" fontId="37" fillId="2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5" borderId="9" applyNumberFormat="0" applyAlignment="0" applyProtection="0"/>
    <xf numFmtId="0" fontId="2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2" fontId="0" fillId="0" borderId="12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justify" shrinkToFit="1"/>
    </xf>
    <xf numFmtId="0" fontId="8" fillId="0" borderId="12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vertical="top"/>
      <protection/>
    </xf>
    <xf numFmtId="49" fontId="4" fillId="0" borderId="13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justify" shrinkToFit="1"/>
    </xf>
    <xf numFmtId="0" fontId="2" fillId="0" borderId="12" xfId="0" applyFont="1" applyFill="1" applyBorder="1" applyAlignment="1">
      <alignment vertical="top" wrapText="1"/>
    </xf>
    <xf numFmtId="2" fontId="0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3" fontId="2" fillId="0" borderId="12" xfId="0" applyNumberFormat="1" applyFont="1" applyFill="1" applyBorder="1" applyAlignment="1" applyProtection="1">
      <alignment horizontal="left" vertical="top"/>
      <protection/>
    </xf>
    <xf numFmtId="2" fontId="0" fillId="0" borderId="12" xfId="0" applyNumberForma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/>
    </xf>
    <xf numFmtId="0" fontId="2" fillId="0" borderId="1" xfId="33" applyNumberFormat="1" applyFont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49" fontId="2" fillId="0" borderId="2" xfId="35" applyNumberFormat="1" applyFont="1" applyAlignment="1" applyProtection="1">
      <alignment horizontal="left" vertical="justify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3" fillId="0" borderId="12" xfId="0" applyNumberFormat="1" applyFont="1" applyFill="1" applyBorder="1" applyAlignment="1" applyProtection="1">
      <alignment vertical="top"/>
      <protection/>
    </xf>
    <xf numFmtId="2" fontId="2" fillId="0" borderId="12" xfId="0" applyNumberFormat="1" applyFont="1" applyBorder="1" applyAlignment="1">
      <alignment vertical="top"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shrinkToFit="1"/>
    </xf>
    <xf numFmtId="0" fontId="4" fillId="0" borderId="12" xfId="0" applyNumberFormat="1" applyFont="1" applyFill="1" applyBorder="1" applyAlignment="1" applyProtection="1">
      <alignment vertical="top"/>
      <protection/>
    </xf>
    <xf numFmtId="2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3" fontId="4" fillId="0" borderId="12" xfId="0" applyNumberFormat="1" applyFont="1" applyFill="1" applyBorder="1" applyAlignment="1" applyProtection="1">
      <alignment horizontal="left" vertical="top"/>
      <protection/>
    </xf>
    <xf numFmtId="2" fontId="4" fillId="0" borderId="12" xfId="0" applyNumberFormat="1" applyFont="1" applyBorder="1" applyAlignment="1">
      <alignment/>
    </xf>
    <xf numFmtId="0" fontId="10" fillId="0" borderId="12" xfId="0" applyNumberFormat="1" applyFont="1" applyFill="1" applyBorder="1" applyAlignment="1" applyProtection="1">
      <alignment vertical="top"/>
      <protection/>
    </xf>
    <xf numFmtId="2" fontId="1" fillId="0" borderId="12" xfId="0" applyNumberFormat="1" applyFont="1" applyBorder="1" applyAlignment="1">
      <alignment/>
    </xf>
    <xf numFmtId="0" fontId="11" fillId="0" borderId="1" xfId="33" applyNumberFormat="1" applyFont="1" applyAlignment="1" applyProtection="1">
      <alignment wrapText="1"/>
      <protection/>
    </xf>
    <xf numFmtId="2" fontId="4" fillId="0" borderId="12" xfId="0" applyNumberFormat="1" applyFont="1" applyBorder="1" applyAlignment="1">
      <alignment horizontal="right" vertical="top"/>
    </xf>
    <xf numFmtId="0" fontId="2" fillId="0" borderId="14" xfId="33" applyNumberFormat="1" applyFont="1" applyBorder="1" applyAlignment="1" applyProtection="1">
      <alignment wrapText="1"/>
      <protection/>
    </xf>
    <xf numFmtId="49" fontId="46" fillId="0" borderId="2" xfId="34" applyNumberFormat="1" applyFont="1" applyAlignment="1" applyProtection="1">
      <alignment horizontal="center" vertical="top"/>
      <protection locked="0"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top"/>
    </xf>
    <xf numFmtId="49" fontId="46" fillId="0" borderId="2" xfId="34" applyNumberFormat="1" applyFont="1" applyAlignment="1" applyProtection="1">
      <alignment horizontal="left" vertical="top"/>
      <protection locked="0"/>
    </xf>
    <xf numFmtId="49" fontId="47" fillId="0" borderId="2" xfId="34" applyNumberFormat="1" applyFont="1" applyAlignment="1" applyProtection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2" fontId="2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 vertical="top"/>
    </xf>
    <xf numFmtId="167" fontId="0" fillId="0" borderId="12" xfId="0" applyNumberFormat="1" applyBorder="1" applyAlignment="1">
      <alignment/>
    </xf>
    <xf numFmtId="167" fontId="0" fillId="0" borderId="12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180" fontId="0" fillId="0" borderId="12" xfId="61" applyNumberFormat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165" fontId="2" fillId="0" borderId="12" xfId="0" applyNumberFormat="1" applyFont="1" applyBorder="1" applyAlignment="1">
      <alignment/>
    </xf>
    <xf numFmtId="165" fontId="2" fillId="0" borderId="12" xfId="0" applyNumberFormat="1" applyFont="1" applyBorder="1" applyAlignment="1">
      <alignment vertical="top"/>
    </xf>
    <xf numFmtId="167" fontId="4" fillId="0" borderId="12" xfId="0" applyNumberFormat="1" applyFont="1" applyBorder="1" applyAlignment="1">
      <alignment vertical="top"/>
    </xf>
    <xf numFmtId="167" fontId="2" fillId="0" borderId="12" xfId="0" applyNumberFormat="1" applyFont="1" applyBorder="1" applyAlignment="1">
      <alignment vertical="top"/>
    </xf>
    <xf numFmtId="167" fontId="2" fillId="0" borderId="12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80" fontId="0" fillId="0" borderId="12" xfId="61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2" fillId="0" borderId="15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2" fillId="0" borderId="18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4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4"/>
  <sheetViews>
    <sheetView zoomScale="116" zoomScaleNormal="116" zoomScalePageLayoutView="0" workbookViewId="0" topLeftCell="A1">
      <selection activeCell="A3" sqref="A3:D3"/>
    </sheetView>
  </sheetViews>
  <sheetFormatPr defaultColWidth="9.00390625" defaultRowHeight="12.75"/>
  <cols>
    <col min="1" max="1" width="23.75390625" style="0" customWidth="1"/>
    <col min="2" max="2" width="63.00390625" style="0" customWidth="1"/>
    <col min="3" max="4" width="11.625" style="0" customWidth="1"/>
    <col min="5" max="5" width="10.875" style="0" customWidth="1"/>
    <col min="6" max="6" width="9.125" style="0" hidden="1" customWidth="1"/>
  </cols>
  <sheetData>
    <row r="1" spans="3:5" ht="12.75">
      <c r="C1" s="6"/>
      <c r="D1" s="80" t="s">
        <v>7</v>
      </c>
      <c r="E1" s="80"/>
    </row>
    <row r="2" spans="1:6" ht="57.75" customHeight="1">
      <c r="A2" s="87" t="s">
        <v>86</v>
      </c>
      <c r="B2" s="87"/>
      <c r="C2" s="87"/>
      <c r="D2" s="87"/>
      <c r="E2" s="87"/>
      <c r="F2" s="87"/>
    </row>
    <row r="3" spans="1:5" ht="67.5" customHeight="1">
      <c r="A3" s="83" t="s">
        <v>80</v>
      </c>
      <c r="B3" s="84"/>
      <c r="C3" s="84"/>
      <c r="D3" s="84"/>
      <c r="E3" s="71" t="s">
        <v>82</v>
      </c>
    </row>
    <row r="4" spans="1:5" ht="39.75" customHeight="1">
      <c r="A4" s="9" t="s">
        <v>8</v>
      </c>
      <c r="B4" s="9" t="s">
        <v>36</v>
      </c>
      <c r="C4" s="10" t="s">
        <v>83</v>
      </c>
      <c r="D4" s="11" t="s">
        <v>84</v>
      </c>
      <c r="E4" s="27" t="s">
        <v>9</v>
      </c>
    </row>
    <row r="5" spans="1:5" ht="12.75">
      <c r="A5" s="5" t="s">
        <v>34</v>
      </c>
      <c r="B5" s="5"/>
      <c r="C5" s="69">
        <f>C6+C7</f>
        <v>192.56445</v>
      </c>
      <c r="D5" s="69">
        <f>D6+D7</f>
        <v>193.55118</v>
      </c>
      <c r="E5" s="12">
        <f>D5/C5*100</f>
        <v>100.51241545363123</v>
      </c>
    </row>
    <row r="6" spans="1:5" ht="12.75">
      <c r="A6" s="85" t="s">
        <v>35</v>
      </c>
      <c r="B6" s="86"/>
      <c r="C6" s="29">
        <f>C8+C12+C14</f>
        <v>177.79999999999998</v>
      </c>
      <c r="D6" s="69">
        <f>D8+D12+D14</f>
        <v>178.76726</v>
      </c>
      <c r="E6" s="12">
        <f aca="true" t="shared" si="0" ref="E6:E22">D6/C6*100</f>
        <v>100.54401574803151</v>
      </c>
    </row>
    <row r="7" spans="1:5" ht="12.75">
      <c r="A7" s="85" t="s">
        <v>33</v>
      </c>
      <c r="B7" s="86"/>
      <c r="C7" s="69">
        <f>C19+C21</f>
        <v>14.76445</v>
      </c>
      <c r="D7" s="69">
        <f>D19+D21+D23</f>
        <v>14.78392</v>
      </c>
      <c r="E7" s="12">
        <f t="shared" si="0"/>
        <v>100.1318708113069</v>
      </c>
    </row>
    <row r="8" spans="1:5" ht="17.25" customHeight="1">
      <c r="A8" s="3" t="s">
        <v>10</v>
      </c>
      <c r="B8" s="3" t="s">
        <v>0</v>
      </c>
      <c r="C8" s="12">
        <f>C9</f>
        <v>28.6</v>
      </c>
      <c r="D8" s="67">
        <f>D9</f>
        <v>29.40784</v>
      </c>
      <c r="E8" s="12">
        <f t="shared" si="0"/>
        <v>102.82461538461538</v>
      </c>
    </row>
    <row r="9" spans="1:5" ht="12.75">
      <c r="A9" s="2" t="s">
        <v>11</v>
      </c>
      <c r="B9" s="2" t="s">
        <v>1</v>
      </c>
      <c r="C9" s="12">
        <f>C10+C11</f>
        <v>28.6</v>
      </c>
      <c r="D9" s="67">
        <f>D10+D11</f>
        <v>29.40784</v>
      </c>
      <c r="E9" s="12">
        <f t="shared" si="0"/>
        <v>102.82461538461538</v>
      </c>
    </row>
    <row r="10" spans="1:5" ht="52.5" customHeight="1">
      <c r="A10" s="2" t="s">
        <v>59</v>
      </c>
      <c r="B10" s="4" t="s">
        <v>57</v>
      </c>
      <c r="C10" s="12">
        <v>28.6</v>
      </c>
      <c r="D10" s="79">
        <v>28.81389</v>
      </c>
      <c r="E10" s="12">
        <f t="shared" si="0"/>
        <v>100.74786713286711</v>
      </c>
    </row>
    <row r="11" spans="1:5" ht="42.75" customHeight="1">
      <c r="A11" s="2" t="s">
        <v>44</v>
      </c>
      <c r="B11" s="35" t="s">
        <v>62</v>
      </c>
      <c r="C11" s="12">
        <v>0</v>
      </c>
      <c r="D11" s="70">
        <v>0.59395</v>
      </c>
      <c r="E11" s="12"/>
    </row>
    <row r="12" spans="1:5" ht="16.5" customHeight="1" hidden="1">
      <c r="A12" s="3" t="s">
        <v>12</v>
      </c>
      <c r="B12" s="3" t="s">
        <v>2</v>
      </c>
      <c r="C12" s="29">
        <f>C13</f>
        <v>0</v>
      </c>
      <c r="D12" s="29">
        <f>D13</f>
        <v>0</v>
      </c>
      <c r="E12" s="12" t="e">
        <f t="shared" si="0"/>
        <v>#DIV/0!</v>
      </c>
    </row>
    <row r="13" spans="1:5" ht="16.5" customHeight="1" hidden="1">
      <c r="A13" s="2" t="s">
        <v>13</v>
      </c>
      <c r="B13" s="2" t="s">
        <v>3</v>
      </c>
      <c r="C13" s="28"/>
      <c r="D13" s="32"/>
      <c r="E13" s="12" t="e">
        <f t="shared" si="0"/>
        <v>#DIV/0!</v>
      </c>
    </row>
    <row r="14" spans="1:5" ht="16.5" customHeight="1">
      <c r="A14" s="3" t="s">
        <v>15</v>
      </c>
      <c r="B14" s="3" t="s">
        <v>5</v>
      </c>
      <c r="C14" s="29">
        <f>C15+C16+C17</f>
        <v>149.2</v>
      </c>
      <c r="D14" s="69">
        <f>D15+D16+D17</f>
        <v>149.35942</v>
      </c>
      <c r="E14" s="12">
        <f t="shared" si="0"/>
        <v>100.10684986595176</v>
      </c>
    </row>
    <row r="15" spans="1:5" ht="36.75" customHeight="1">
      <c r="A15" s="2" t="s">
        <v>16</v>
      </c>
      <c r="B15" s="4" t="s">
        <v>56</v>
      </c>
      <c r="C15" s="12">
        <v>7.1</v>
      </c>
      <c r="D15" s="67">
        <v>7.1621</v>
      </c>
      <c r="E15" s="12">
        <f t="shared" si="0"/>
        <v>100.87464788732395</v>
      </c>
    </row>
    <row r="16" spans="1:5" ht="36.75" customHeight="1">
      <c r="A16" s="37" t="s">
        <v>54</v>
      </c>
      <c r="B16" s="4" t="s">
        <v>52</v>
      </c>
      <c r="C16" s="12">
        <v>10.5</v>
      </c>
      <c r="D16" s="67">
        <v>10.59043</v>
      </c>
      <c r="E16" s="12">
        <f t="shared" si="0"/>
        <v>100.86123809523808</v>
      </c>
    </row>
    <row r="17" spans="1:5" ht="39.75" customHeight="1">
      <c r="A17" s="37" t="s">
        <v>55</v>
      </c>
      <c r="B17" s="4" t="s">
        <v>53</v>
      </c>
      <c r="C17" s="12">
        <v>131.6</v>
      </c>
      <c r="D17" s="67">
        <v>131.60689</v>
      </c>
      <c r="E17" s="12">
        <f t="shared" si="0"/>
        <v>100.00523556231002</v>
      </c>
    </row>
    <row r="18" spans="1:5" s="1" customFormat="1" ht="25.5" customHeight="1">
      <c r="A18" s="81" t="s">
        <v>6</v>
      </c>
      <c r="B18" s="82"/>
      <c r="C18" s="29"/>
      <c r="D18" s="29"/>
      <c r="E18" s="12"/>
    </row>
    <row r="19" spans="1:5" s="1" customFormat="1" ht="28.5" customHeight="1">
      <c r="A19" s="31">
        <v>11300000000000000</v>
      </c>
      <c r="B19" s="16" t="s">
        <v>68</v>
      </c>
      <c r="C19" s="69">
        <f>C20</f>
        <v>7.56445</v>
      </c>
      <c r="D19" s="69">
        <f>D20</f>
        <v>7.56445</v>
      </c>
      <c r="E19" s="12">
        <f t="shared" si="0"/>
        <v>100</v>
      </c>
    </row>
    <row r="20" spans="1:5" s="1" customFormat="1" ht="23.25" customHeight="1">
      <c r="A20" s="31" t="s">
        <v>69</v>
      </c>
      <c r="B20" s="4" t="s">
        <v>70</v>
      </c>
      <c r="C20" s="78">
        <v>7.56445</v>
      </c>
      <c r="D20" s="67">
        <v>7.56445</v>
      </c>
      <c r="E20" s="12">
        <f t="shared" si="0"/>
        <v>100</v>
      </c>
    </row>
    <row r="21" spans="1:5" s="1" customFormat="1" ht="29.25" customHeight="1">
      <c r="A21" s="52" t="s">
        <v>66</v>
      </c>
      <c r="B21" s="56" t="s">
        <v>64</v>
      </c>
      <c r="C21" s="29">
        <f>C22</f>
        <v>7.2</v>
      </c>
      <c r="D21" s="69">
        <f>D22</f>
        <v>7.21947</v>
      </c>
      <c r="E21" s="12">
        <f t="shared" si="0"/>
        <v>100.27041666666668</v>
      </c>
    </row>
    <row r="22" spans="1:5" s="1" customFormat="1" ht="26.25" customHeight="1">
      <c r="A22" s="31" t="s">
        <v>67</v>
      </c>
      <c r="B22" s="35" t="s">
        <v>65</v>
      </c>
      <c r="C22" s="28">
        <v>7.2</v>
      </c>
      <c r="D22" s="68">
        <v>7.21947</v>
      </c>
      <c r="E22" s="12">
        <f t="shared" si="0"/>
        <v>100.27041666666668</v>
      </c>
    </row>
    <row r="23" spans="1:5" s="1" customFormat="1" ht="26.25" customHeight="1" hidden="1">
      <c r="A23" s="31" t="s">
        <v>77</v>
      </c>
      <c r="B23" s="35" t="s">
        <v>76</v>
      </c>
      <c r="C23" s="28"/>
      <c r="D23" s="28"/>
      <c r="E23" s="32"/>
    </row>
    <row r="24" spans="1:5" s="1" customFormat="1" ht="30" customHeight="1" hidden="1">
      <c r="A24" s="14" t="s">
        <v>25</v>
      </c>
      <c r="B24" s="13" t="s">
        <v>24</v>
      </c>
      <c r="C24" s="29">
        <f>C25+C33</f>
        <v>3475316</v>
      </c>
      <c r="D24" s="29">
        <f>D25+D33</f>
        <v>2752303.19</v>
      </c>
      <c r="E24" s="29">
        <f>E25</f>
        <v>79.19576780931575</v>
      </c>
    </row>
    <row r="25" spans="1:5" s="1" customFormat="1" ht="39.75" customHeight="1" hidden="1">
      <c r="A25" s="14" t="s">
        <v>27</v>
      </c>
      <c r="B25" s="13" t="s">
        <v>26</v>
      </c>
      <c r="C25" s="29">
        <f>C26+C28+C30+C36</f>
        <v>3475316</v>
      </c>
      <c r="D25" s="29">
        <f>D26+D28+D30+D36</f>
        <v>2752303.19</v>
      </c>
      <c r="E25" s="12">
        <f aca="true" t="shared" si="1" ref="E25:E31">D25/C25*100</f>
        <v>79.19576780931575</v>
      </c>
    </row>
    <row r="26" spans="1:5" ht="27.75" customHeight="1" hidden="1">
      <c r="A26" s="15" t="s">
        <v>23</v>
      </c>
      <c r="B26" s="16" t="s">
        <v>17</v>
      </c>
      <c r="C26" s="29">
        <f>C27</f>
        <v>1046800</v>
      </c>
      <c r="D26" s="29">
        <f>D27</f>
        <v>783331</v>
      </c>
      <c r="E26" s="29">
        <f>E27</f>
        <v>74.83100878868933</v>
      </c>
    </row>
    <row r="27" spans="1:5" ht="25.5" hidden="1">
      <c r="A27" s="2" t="s">
        <v>28</v>
      </c>
      <c r="B27" s="4" t="s">
        <v>18</v>
      </c>
      <c r="C27" s="12">
        <v>1046800</v>
      </c>
      <c r="D27" s="12">
        <v>783331</v>
      </c>
      <c r="E27" s="12">
        <f t="shared" si="1"/>
        <v>74.83100878868933</v>
      </c>
    </row>
    <row r="28" spans="1:5" ht="25.5" hidden="1">
      <c r="A28" s="18" t="s">
        <v>29</v>
      </c>
      <c r="B28" s="16" t="s">
        <v>19</v>
      </c>
      <c r="C28" s="33">
        <f>C29</f>
        <v>77200</v>
      </c>
      <c r="D28" s="55">
        <f>D29</f>
        <v>57900</v>
      </c>
      <c r="E28" s="12">
        <f t="shared" si="1"/>
        <v>75</v>
      </c>
    </row>
    <row r="29" spans="1:5" ht="25.5" hidden="1">
      <c r="A29" s="17" t="s">
        <v>30</v>
      </c>
      <c r="B29" s="4" t="s">
        <v>20</v>
      </c>
      <c r="C29" s="32">
        <v>77200</v>
      </c>
      <c r="D29" s="34">
        <v>57900</v>
      </c>
      <c r="E29" s="12">
        <f t="shared" si="1"/>
        <v>75</v>
      </c>
    </row>
    <row r="30" spans="1:5" ht="12.75" hidden="1">
      <c r="A30" s="18" t="s">
        <v>31</v>
      </c>
      <c r="B30" s="16" t="s">
        <v>21</v>
      </c>
      <c r="C30" s="33">
        <f>C31+C32</f>
        <v>2351316</v>
      </c>
      <c r="D30" s="33">
        <f>D31+D32</f>
        <v>1915580</v>
      </c>
      <c r="E30" s="29">
        <f t="shared" si="1"/>
        <v>81.46842023785828</v>
      </c>
    </row>
    <row r="31" spans="1:5" ht="38.25" hidden="1">
      <c r="A31" s="2" t="s">
        <v>32</v>
      </c>
      <c r="B31" s="4" t="s">
        <v>22</v>
      </c>
      <c r="C31" s="12">
        <v>2208116</v>
      </c>
      <c r="D31" s="12">
        <v>1835464</v>
      </c>
      <c r="E31" s="12">
        <f t="shared" si="1"/>
        <v>83.12353155359592</v>
      </c>
    </row>
    <row r="32" spans="1:5" ht="51" hidden="1">
      <c r="A32" s="2" t="s">
        <v>71</v>
      </c>
      <c r="B32" s="30" t="s">
        <v>45</v>
      </c>
      <c r="C32" s="12">
        <v>143200</v>
      </c>
      <c r="D32" s="12">
        <v>80116</v>
      </c>
      <c r="E32" s="12">
        <f>D32/C32*100</f>
        <v>55.94692737430168</v>
      </c>
    </row>
    <row r="33" spans="1:5" ht="76.5" hidden="1">
      <c r="A33" s="5" t="s">
        <v>49</v>
      </c>
      <c r="B33" s="36" t="s">
        <v>46</v>
      </c>
      <c r="C33" s="29">
        <f>C34</f>
        <v>0</v>
      </c>
      <c r="D33" s="29">
        <f>D34</f>
        <v>0</v>
      </c>
      <c r="E33" s="12" t="e">
        <f>D33/C33*100</f>
        <v>#DIV/0!</v>
      </c>
    </row>
    <row r="34" spans="1:5" ht="25.5" hidden="1">
      <c r="A34" s="19" t="s">
        <v>50</v>
      </c>
      <c r="B34" s="35" t="s">
        <v>47</v>
      </c>
      <c r="C34" s="12"/>
      <c r="D34" s="12"/>
      <c r="E34" s="12" t="e">
        <f>D34/C34*100</f>
        <v>#DIV/0!</v>
      </c>
    </row>
    <row r="35" spans="1:5" ht="25.5" hidden="1">
      <c r="A35" s="19" t="s">
        <v>51</v>
      </c>
      <c r="B35" s="35" t="s">
        <v>48</v>
      </c>
      <c r="C35" s="12"/>
      <c r="D35" s="12"/>
      <c r="E35" s="12" t="e">
        <f>D35/C35*100</f>
        <v>#DIV/0!</v>
      </c>
    </row>
    <row r="36" spans="1:5" ht="38.25" hidden="1">
      <c r="A36" s="63" t="s">
        <v>74</v>
      </c>
      <c r="B36" s="36" t="s">
        <v>72</v>
      </c>
      <c r="C36" s="29">
        <f>C37</f>
        <v>0</v>
      </c>
      <c r="D36" s="29">
        <f>D37</f>
        <v>-4507.81</v>
      </c>
      <c r="E36" s="12" t="s">
        <v>63</v>
      </c>
    </row>
    <row r="37" spans="1:5" ht="38.25" hidden="1">
      <c r="A37" s="62" t="s">
        <v>75</v>
      </c>
      <c r="B37" s="58" t="s">
        <v>73</v>
      </c>
      <c r="C37" s="12">
        <v>0</v>
      </c>
      <c r="D37" s="12">
        <v>-4507.81</v>
      </c>
      <c r="E37" s="12" t="s">
        <v>63</v>
      </c>
    </row>
    <row r="38" ht="12.75">
      <c r="C38" s="7"/>
    </row>
    <row r="39" ht="12.75">
      <c r="C39" s="7"/>
    </row>
    <row r="40" ht="12.75">
      <c r="C40" s="7"/>
    </row>
    <row r="41" ht="12.75">
      <c r="C41" s="7"/>
    </row>
    <row r="42" ht="12.75">
      <c r="C42" s="7"/>
    </row>
    <row r="43" ht="12.75">
      <c r="C43" s="7"/>
    </row>
    <row r="44" ht="12.75">
      <c r="C44" s="7"/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  <row r="83" ht="12.75">
      <c r="C83" s="7"/>
    </row>
    <row r="84" ht="12.75">
      <c r="C84" s="7"/>
    </row>
    <row r="85" ht="12.75">
      <c r="C85" s="7"/>
    </row>
    <row r="86" ht="12.75">
      <c r="C86" s="7"/>
    </row>
    <row r="87" ht="12.75">
      <c r="C87" s="7"/>
    </row>
    <row r="88" ht="12.75">
      <c r="C88" s="7"/>
    </row>
    <row r="89" ht="12.75">
      <c r="C89" s="7"/>
    </row>
    <row r="90" ht="12.75">
      <c r="C90" s="7"/>
    </row>
    <row r="91" ht="12.75">
      <c r="C91" s="7"/>
    </row>
    <row r="92" ht="12.75">
      <c r="C92" s="7"/>
    </row>
    <row r="93" ht="12.75">
      <c r="C93" s="7"/>
    </row>
    <row r="94" ht="12.75">
      <c r="C94" s="7"/>
    </row>
    <row r="95" ht="12.75">
      <c r="C95" s="7"/>
    </row>
    <row r="96" ht="12.75">
      <c r="C96" s="7"/>
    </row>
    <row r="97" ht="12.75">
      <c r="C97" s="7"/>
    </row>
    <row r="98" ht="12.75">
      <c r="C98" s="7"/>
    </row>
    <row r="99" ht="12.75">
      <c r="C99" s="7"/>
    </row>
    <row r="100" ht="12.75">
      <c r="C100" s="7"/>
    </row>
    <row r="101" ht="12.75">
      <c r="C101" s="7"/>
    </row>
    <row r="102" ht="12.75">
      <c r="C102" s="7"/>
    </row>
    <row r="103" ht="12.75">
      <c r="C103" s="7"/>
    </row>
    <row r="104" ht="12.75">
      <c r="C104" s="7"/>
    </row>
    <row r="105" ht="12.75">
      <c r="C105" s="7"/>
    </row>
    <row r="106" ht="12.75">
      <c r="C106" s="7"/>
    </row>
    <row r="107" ht="12.75">
      <c r="C107" s="7"/>
    </row>
    <row r="108" ht="12.75">
      <c r="C108" s="7"/>
    </row>
    <row r="109" ht="12.75">
      <c r="C109" s="7"/>
    </row>
    <row r="110" ht="12.75">
      <c r="C110" s="7"/>
    </row>
    <row r="111" ht="12.75">
      <c r="C111" s="7"/>
    </row>
    <row r="112" ht="12.75">
      <c r="C112" s="7"/>
    </row>
    <row r="113" ht="12.75">
      <c r="C113" s="7"/>
    </row>
    <row r="114" ht="12.75">
      <c r="C114" s="7"/>
    </row>
    <row r="115" ht="12.75">
      <c r="C115" s="7"/>
    </row>
    <row r="116" ht="12.75">
      <c r="C116" s="7"/>
    </row>
    <row r="117" ht="12.75">
      <c r="C117" s="7"/>
    </row>
    <row r="118" ht="12.75">
      <c r="C118" s="7"/>
    </row>
    <row r="119" ht="12.75">
      <c r="C119" s="7"/>
    </row>
    <row r="120" ht="12.75">
      <c r="C120" s="7"/>
    </row>
    <row r="121" ht="12.75">
      <c r="C121" s="7"/>
    </row>
    <row r="122" ht="12.75">
      <c r="C122" s="7"/>
    </row>
    <row r="123" ht="12.75">
      <c r="C123" s="7"/>
    </row>
    <row r="124" ht="12.75">
      <c r="C124" s="7"/>
    </row>
    <row r="125" ht="12.75">
      <c r="C125" s="7"/>
    </row>
    <row r="126" ht="12.75">
      <c r="C126" s="7"/>
    </row>
    <row r="127" ht="12.75">
      <c r="C127" s="7"/>
    </row>
    <row r="128" ht="12.75">
      <c r="C128" s="7"/>
    </row>
    <row r="129" ht="12.75">
      <c r="C129" s="7"/>
    </row>
    <row r="130" ht="12.75">
      <c r="C130" s="7"/>
    </row>
    <row r="131" ht="12.75">
      <c r="C131" s="7"/>
    </row>
    <row r="132" ht="12.75">
      <c r="C132" s="7"/>
    </row>
    <row r="133" ht="12.75">
      <c r="C133" s="7"/>
    </row>
    <row r="134" ht="12.75">
      <c r="C134" s="7"/>
    </row>
    <row r="135" ht="12.75">
      <c r="C135" s="7"/>
    </row>
    <row r="136" ht="12.75">
      <c r="C136" s="7"/>
    </row>
    <row r="137" ht="12.75">
      <c r="C137" s="7"/>
    </row>
    <row r="138" ht="12.75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7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  <row r="151" ht="12.75">
      <c r="C151" s="7"/>
    </row>
    <row r="152" ht="12.75">
      <c r="C152" s="7"/>
    </row>
    <row r="153" ht="12.75">
      <c r="C153" s="7"/>
    </row>
    <row r="154" ht="12.75">
      <c r="C154" s="7"/>
    </row>
    <row r="155" ht="12.75">
      <c r="C155" s="7"/>
    </row>
    <row r="156" ht="12.75">
      <c r="C156" s="7"/>
    </row>
    <row r="157" ht="12.75">
      <c r="C157" s="7"/>
    </row>
    <row r="158" ht="12.75">
      <c r="C158" s="7"/>
    </row>
    <row r="159" ht="12.75">
      <c r="C159" s="7"/>
    </row>
    <row r="160" ht="12.75">
      <c r="C160" s="7"/>
    </row>
    <row r="161" ht="12.75">
      <c r="C161" s="7"/>
    </row>
    <row r="162" ht="12.75">
      <c r="C162" s="7"/>
    </row>
    <row r="163" ht="12.75">
      <c r="C163" s="7"/>
    </row>
    <row r="164" ht="12.75">
      <c r="C164" s="7"/>
    </row>
    <row r="165" ht="12.75">
      <c r="C165" s="7"/>
    </row>
    <row r="166" ht="12.75">
      <c r="C166" s="7"/>
    </row>
    <row r="167" ht="12.75">
      <c r="C167" s="7"/>
    </row>
    <row r="168" ht="12.75">
      <c r="C168" s="7"/>
    </row>
    <row r="169" ht="12.75">
      <c r="C169" s="7"/>
    </row>
    <row r="170" ht="12.75">
      <c r="C170" s="7"/>
    </row>
    <row r="171" ht="12.75">
      <c r="C171" s="7"/>
    </row>
    <row r="172" ht="12.75">
      <c r="C172" s="7"/>
    </row>
    <row r="173" ht="12.75">
      <c r="C173" s="7"/>
    </row>
    <row r="174" ht="12.75">
      <c r="C174" s="7"/>
    </row>
  </sheetData>
  <sheetProtection/>
  <mergeCells count="6">
    <mergeCell ref="D1:E1"/>
    <mergeCell ref="A18:B18"/>
    <mergeCell ref="A3:D3"/>
    <mergeCell ref="A6:B6"/>
    <mergeCell ref="A7:B7"/>
    <mergeCell ref="A2:F2"/>
  </mergeCells>
  <printOptions/>
  <pageMargins left="0.75" right="0.33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="134" zoomScaleNormal="134" zoomScalePageLayoutView="0" workbookViewId="0" topLeftCell="A1">
      <selection activeCell="A3" sqref="A3:F3"/>
    </sheetView>
  </sheetViews>
  <sheetFormatPr defaultColWidth="9.00390625" defaultRowHeight="12.75"/>
  <cols>
    <col min="1" max="1" width="38.875" style="0" customWidth="1"/>
    <col min="2" max="2" width="6.125" style="0" customWidth="1"/>
    <col min="3" max="3" width="20.875" style="0" customWidth="1"/>
    <col min="4" max="4" width="11.00390625" style="0" customWidth="1"/>
    <col min="5" max="5" width="11.125" style="0" customWidth="1"/>
    <col min="6" max="6" width="9.75390625" style="0" customWidth="1"/>
  </cols>
  <sheetData>
    <row r="1" spans="1:6" ht="12.75">
      <c r="A1" s="38"/>
      <c r="B1" s="38"/>
      <c r="C1" s="39"/>
      <c r="D1" s="39"/>
      <c r="E1" s="80" t="s">
        <v>41</v>
      </c>
      <c r="F1" s="80"/>
    </row>
    <row r="2" spans="1:6" ht="36.75" customHeight="1">
      <c r="A2" s="87" t="s">
        <v>85</v>
      </c>
      <c r="B2" s="87"/>
      <c r="C2" s="87"/>
      <c r="D2" s="87"/>
      <c r="E2" s="87"/>
      <c r="F2" s="87"/>
    </row>
    <row r="3" spans="1:6" ht="33.75" customHeight="1">
      <c r="A3" s="94" t="s">
        <v>81</v>
      </c>
      <c r="B3" s="94"/>
      <c r="C3" s="94"/>
      <c r="D3" s="94"/>
      <c r="E3" s="94"/>
      <c r="F3" s="94"/>
    </row>
    <row r="4" spans="1:6" ht="12.75">
      <c r="A4" s="38"/>
      <c r="B4" s="38"/>
      <c r="C4" s="38"/>
      <c r="D4" s="38"/>
      <c r="E4" s="38"/>
      <c r="F4" s="72" t="s">
        <v>82</v>
      </c>
    </row>
    <row r="5" spans="1:6" ht="42.75" customHeight="1">
      <c r="A5" s="96" t="s">
        <v>36</v>
      </c>
      <c r="B5" s="95" t="s">
        <v>37</v>
      </c>
      <c r="C5" s="95"/>
      <c r="D5" s="88" t="s">
        <v>83</v>
      </c>
      <c r="E5" s="88" t="s">
        <v>84</v>
      </c>
      <c r="F5" s="88" t="s">
        <v>9</v>
      </c>
    </row>
    <row r="6" spans="1:6" ht="36.75" customHeight="1">
      <c r="A6" s="96"/>
      <c r="B6" s="45" t="s">
        <v>38</v>
      </c>
      <c r="C6" s="46" t="s">
        <v>40</v>
      </c>
      <c r="D6" s="89"/>
      <c r="E6" s="89"/>
      <c r="F6" s="89"/>
    </row>
    <row r="7" spans="1:6" ht="12.75" hidden="1">
      <c r="A7" s="40" t="s">
        <v>39</v>
      </c>
      <c r="B7" s="40"/>
      <c r="C7" s="40"/>
      <c r="D7" s="41">
        <f>D8+D28</f>
        <v>145102.10819</v>
      </c>
      <c r="E7" s="41">
        <f>E8+E28</f>
        <v>59390.75819</v>
      </c>
      <c r="F7" s="41">
        <f>E7/D7*100</f>
        <v>40.93032067613545</v>
      </c>
    </row>
    <row r="8" spans="1:6" ht="12.75" hidden="1">
      <c r="A8" s="90" t="s">
        <v>34</v>
      </c>
      <c r="B8" s="91"/>
      <c r="C8" s="92"/>
      <c r="D8" s="41">
        <f>D9+D10</f>
        <v>141600</v>
      </c>
      <c r="E8" s="41">
        <f>E9+E10</f>
        <v>55888.65</v>
      </c>
      <c r="F8" s="41">
        <f>E8/D8*100</f>
        <v>39.46938559322034</v>
      </c>
    </row>
    <row r="9" spans="1:6" ht="12.75" hidden="1">
      <c r="A9" s="85" t="s">
        <v>35</v>
      </c>
      <c r="B9" s="93"/>
      <c r="C9" s="86"/>
      <c r="D9" s="41">
        <f>D13+D17+D20</f>
        <v>141600</v>
      </c>
      <c r="E9" s="41">
        <f>E13+E17+E20</f>
        <v>47750.97</v>
      </c>
      <c r="F9" s="41">
        <f>E9/D9*100</f>
        <v>33.72243644067797</v>
      </c>
    </row>
    <row r="10" spans="1:6" ht="12.75" hidden="1">
      <c r="A10" s="85" t="s">
        <v>33</v>
      </c>
      <c r="B10" s="93"/>
      <c r="C10" s="86"/>
      <c r="D10" s="41">
        <f>D25</f>
        <v>0</v>
      </c>
      <c r="E10" s="41">
        <f>E25+E27+E24</f>
        <v>8137.68</v>
      </c>
      <c r="F10" s="65" t="s">
        <v>63</v>
      </c>
    </row>
    <row r="11" spans="1:6" ht="25.5" hidden="1">
      <c r="A11" s="47" t="s">
        <v>42</v>
      </c>
      <c r="B11" s="22" t="s">
        <v>43</v>
      </c>
      <c r="C11" s="48"/>
      <c r="D11" s="41"/>
      <c r="E11" s="41"/>
      <c r="F11" s="40"/>
    </row>
    <row r="12" spans="1:6" ht="12.75" hidden="1">
      <c r="A12" s="42" t="s">
        <v>0</v>
      </c>
      <c r="B12" s="20"/>
      <c r="C12" s="40"/>
      <c r="D12" s="41"/>
      <c r="E12" s="41"/>
      <c r="F12" s="40"/>
    </row>
    <row r="13" spans="1:6" ht="12.75" hidden="1">
      <c r="A13" s="49" t="s">
        <v>1</v>
      </c>
      <c r="B13" s="25">
        <v>182</v>
      </c>
      <c r="C13" s="49" t="s">
        <v>10</v>
      </c>
      <c r="D13" s="50">
        <f>D14+D15</f>
        <v>32700</v>
      </c>
      <c r="E13" s="50">
        <f>E14+E15+E16</f>
        <v>19296.59</v>
      </c>
      <c r="F13" s="50">
        <f>F14</f>
        <v>57.194617737003064</v>
      </c>
    </row>
    <row r="14" spans="1:6" ht="93" customHeight="1" hidden="1">
      <c r="A14" s="30" t="s">
        <v>57</v>
      </c>
      <c r="B14" s="23">
        <v>182</v>
      </c>
      <c r="C14" s="21" t="s">
        <v>58</v>
      </c>
      <c r="D14" s="43">
        <v>32700</v>
      </c>
      <c r="E14" s="43">
        <v>18702.64</v>
      </c>
      <c r="F14" s="43">
        <f>E14/D14*100</f>
        <v>57.194617737003064</v>
      </c>
    </row>
    <row r="15" spans="1:6" ht="127.5" hidden="1">
      <c r="A15" s="35" t="s">
        <v>61</v>
      </c>
      <c r="B15" s="24">
        <v>182</v>
      </c>
      <c r="C15" s="2" t="s">
        <v>60</v>
      </c>
      <c r="D15" s="43">
        <v>0</v>
      </c>
      <c r="E15" s="43">
        <v>0</v>
      </c>
      <c r="F15" s="66" t="s">
        <v>63</v>
      </c>
    </row>
    <row r="16" spans="1:6" ht="51" hidden="1">
      <c r="A16" s="35" t="s">
        <v>62</v>
      </c>
      <c r="B16" s="24">
        <v>182</v>
      </c>
      <c r="C16" s="2" t="s">
        <v>44</v>
      </c>
      <c r="D16" s="43"/>
      <c r="E16" s="43">
        <v>593.95</v>
      </c>
      <c r="F16" s="66" t="s">
        <v>63</v>
      </c>
    </row>
    <row r="17" spans="1:6" ht="13.5" hidden="1">
      <c r="A17" s="54" t="s">
        <v>2</v>
      </c>
      <c r="B17" s="25">
        <v>182</v>
      </c>
      <c r="C17" s="49" t="s">
        <v>12</v>
      </c>
      <c r="D17" s="53">
        <f>D18</f>
        <v>400</v>
      </c>
      <c r="E17" s="53">
        <f>E18</f>
        <v>0</v>
      </c>
      <c r="F17" s="66" t="s">
        <v>63</v>
      </c>
    </row>
    <row r="18" spans="1:6" ht="12.75" hidden="1">
      <c r="A18" s="21" t="s">
        <v>3</v>
      </c>
      <c r="B18" s="20">
        <v>182</v>
      </c>
      <c r="C18" s="21" t="s">
        <v>13</v>
      </c>
      <c r="D18" s="41">
        <f>D19</f>
        <v>400</v>
      </c>
      <c r="E18" s="41">
        <f>E19</f>
        <v>0</v>
      </c>
      <c r="F18" s="66" t="s">
        <v>63</v>
      </c>
    </row>
    <row r="19" spans="1:6" ht="25.5" hidden="1">
      <c r="A19" s="30" t="s">
        <v>4</v>
      </c>
      <c r="B19" s="20">
        <v>182</v>
      </c>
      <c r="C19" s="44" t="s">
        <v>14</v>
      </c>
      <c r="D19" s="41">
        <v>400</v>
      </c>
      <c r="E19" s="41">
        <v>0</v>
      </c>
      <c r="F19" s="66" t="s">
        <v>63</v>
      </c>
    </row>
    <row r="20" spans="1:6" ht="13.5" hidden="1">
      <c r="A20" s="54" t="s">
        <v>5</v>
      </c>
      <c r="B20" s="25">
        <v>182</v>
      </c>
      <c r="C20" s="49" t="s">
        <v>15</v>
      </c>
      <c r="D20" s="53">
        <f>D21+D22+D23</f>
        <v>108500</v>
      </c>
      <c r="E20" s="53">
        <f>E21+E22+E23</f>
        <v>28454.379999999997</v>
      </c>
      <c r="F20" s="53">
        <f>E20/D20*100</f>
        <v>26.22523502304147</v>
      </c>
    </row>
    <row r="21" spans="1:6" ht="51" hidden="1">
      <c r="A21" s="30" t="s">
        <v>56</v>
      </c>
      <c r="B21" s="24">
        <v>182</v>
      </c>
      <c r="C21" s="21" t="s">
        <v>16</v>
      </c>
      <c r="D21" s="41">
        <v>18300</v>
      </c>
      <c r="E21" s="41">
        <v>-581.41</v>
      </c>
      <c r="F21" s="41">
        <f>E21/D21*100</f>
        <v>-3.1771038251366117</v>
      </c>
    </row>
    <row r="22" spans="1:6" ht="38.25" hidden="1">
      <c r="A22" s="30" t="s">
        <v>52</v>
      </c>
      <c r="B22" s="24">
        <v>182</v>
      </c>
      <c r="C22" s="21" t="s">
        <v>54</v>
      </c>
      <c r="D22" s="41">
        <v>13400</v>
      </c>
      <c r="E22" s="41">
        <v>10620.1</v>
      </c>
      <c r="F22" s="41">
        <f>E22/D22*100</f>
        <v>79.2544776119403</v>
      </c>
    </row>
    <row r="23" spans="1:6" ht="51" hidden="1">
      <c r="A23" s="30" t="s">
        <v>53</v>
      </c>
      <c r="B23" s="24">
        <v>182</v>
      </c>
      <c r="C23" s="21" t="s">
        <v>55</v>
      </c>
      <c r="D23" s="41">
        <v>76800</v>
      </c>
      <c r="E23" s="41">
        <v>18415.69</v>
      </c>
      <c r="F23" s="41">
        <f>E23/D23*100</f>
        <v>23.978763020833334</v>
      </c>
    </row>
    <row r="24" spans="1:6" ht="25.5" hidden="1">
      <c r="A24" s="64" t="s">
        <v>78</v>
      </c>
      <c r="B24" s="24">
        <v>991</v>
      </c>
      <c r="C24" s="21" t="s">
        <v>79</v>
      </c>
      <c r="D24" s="41"/>
      <c r="E24" s="41">
        <v>10</v>
      </c>
      <c r="F24" s="41"/>
    </row>
    <row r="25" spans="1:6" ht="24" hidden="1">
      <c r="A25" s="56" t="s">
        <v>64</v>
      </c>
      <c r="B25" s="24">
        <v>991</v>
      </c>
      <c r="C25" s="52" t="s">
        <v>66</v>
      </c>
      <c r="D25" s="53">
        <f>D26</f>
        <v>0</v>
      </c>
      <c r="E25" s="53">
        <f>E26</f>
        <v>7127.68</v>
      </c>
      <c r="F25" s="57" t="s">
        <v>63</v>
      </c>
    </row>
    <row r="26" spans="1:6" ht="51" hidden="1">
      <c r="A26" s="35" t="s">
        <v>65</v>
      </c>
      <c r="B26" s="24">
        <v>991</v>
      </c>
      <c r="C26" s="31" t="s">
        <v>67</v>
      </c>
      <c r="D26" s="41">
        <v>0</v>
      </c>
      <c r="E26" s="41">
        <v>7127.68</v>
      </c>
      <c r="F26" s="57" t="s">
        <v>63</v>
      </c>
    </row>
    <row r="27" spans="1:6" ht="25.5" hidden="1">
      <c r="A27" s="35" t="s">
        <v>76</v>
      </c>
      <c r="B27" s="24">
        <v>991</v>
      </c>
      <c r="C27" s="31" t="s">
        <v>77</v>
      </c>
      <c r="D27" s="41"/>
      <c r="E27" s="41">
        <v>1000</v>
      </c>
      <c r="F27" s="57"/>
    </row>
    <row r="28" spans="1:6" ht="12.75">
      <c r="A28" s="13" t="s">
        <v>24</v>
      </c>
      <c r="B28" s="20">
        <v>991</v>
      </c>
      <c r="C28" s="26" t="s">
        <v>25</v>
      </c>
      <c r="D28" s="77">
        <f>D29+D37</f>
        <v>3502.1081899999995</v>
      </c>
      <c r="E28" s="77">
        <f>E29+E37</f>
        <v>3502.1081899999995</v>
      </c>
      <c r="F28" s="60">
        <f aca="true" t="shared" si="0" ref="F28:F35">E28/D28*100</f>
        <v>100</v>
      </c>
    </row>
    <row r="29" spans="1:6" ht="38.25">
      <c r="A29" s="13" t="s">
        <v>26</v>
      </c>
      <c r="B29" s="24">
        <v>991</v>
      </c>
      <c r="C29" s="26" t="s">
        <v>27</v>
      </c>
      <c r="D29" s="73">
        <f>D30+D32+D34</f>
        <v>3506.6159999999995</v>
      </c>
      <c r="E29" s="73">
        <f>E30+E32+E34</f>
        <v>3506.6159999999995</v>
      </c>
      <c r="F29" s="60">
        <f t="shared" si="0"/>
        <v>100</v>
      </c>
    </row>
    <row r="30" spans="1:6" ht="25.5">
      <c r="A30" s="16" t="s">
        <v>17</v>
      </c>
      <c r="B30" s="24">
        <v>991</v>
      </c>
      <c r="C30" s="8" t="s">
        <v>23</v>
      </c>
      <c r="D30" s="73">
        <f>D31</f>
        <v>1046.8</v>
      </c>
      <c r="E30" s="73">
        <f>E31</f>
        <v>1046.8</v>
      </c>
      <c r="F30" s="60">
        <f t="shared" si="0"/>
        <v>100</v>
      </c>
    </row>
    <row r="31" spans="1:6" ht="38.25">
      <c r="A31" s="30" t="s">
        <v>18</v>
      </c>
      <c r="B31" s="24">
        <v>991</v>
      </c>
      <c r="C31" s="21" t="s">
        <v>28</v>
      </c>
      <c r="D31" s="73">
        <v>1046.8</v>
      </c>
      <c r="E31" s="73">
        <v>1046.8</v>
      </c>
      <c r="F31" s="60">
        <f t="shared" si="0"/>
        <v>100</v>
      </c>
    </row>
    <row r="32" spans="1:6" ht="25.5">
      <c r="A32" s="16" t="s">
        <v>19</v>
      </c>
      <c r="B32" s="20">
        <v>991</v>
      </c>
      <c r="C32" s="8" t="s">
        <v>29</v>
      </c>
      <c r="D32" s="41">
        <f>D33</f>
        <v>77.3</v>
      </c>
      <c r="E32" s="41">
        <f>E33</f>
        <v>77.3</v>
      </c>
      <c r="F32" s="60">
        <f t="shared" si="0"/>
        <v>100</v>
      </c>
    </row>
    <row r="33" spans="1:6" ht="51">
      <c r="A33" s="30" t="s">
        <v>20</v>
      </c>
      <c r="B33" s="24">
        <v>991</v>
      </c>
      <c r="C33" s="8" t="s">
        <v>30</v>
      </c>
      <c r="D33" s="41">
        <v>77.3</v>
      </c>
      <c r="E33" s="41">
        <v>77.3</v>
      </c>
      <c r="F33" s="60">
        <f t="shared" si="0"/>
        <v>100</v>
      </c>
    </row>
    <row r="34" spans="1:6" ht="12.75">
      <c r="A34" s="16" t="s">
        <v>21</v>
      </c>
      <c r="B34" s="20">
        <v>991</v>
      </c>
      <c r="C34" s="8" t="s">
        <v>31</v>
      </c>
      <c r="D34" s="73">
        <f>D35+D36</f>
        <v>2382.5159999999996</v>
      </c>
      <c r="E34" s="73">
        <f>E35+E36</f>
        <v>2382.5159999999996</v>
      </c>
      <c r="F34" s="60">
        <f t="shared" si="0"/>
        <v>100</v>
      </c>
    </row>
    <row r="35" spans="1:6" ht="63.75">
      <c r="A35" s="30" t="s">
        <v>22</v>
      </c>
      <c r="B35" s="24">
        <v>991</v>
      </c>
      <c r="C35" s="21" t="s">
        <v>32</v>
      </c>
      <c r="D35" s="74">
        <v>2239.316</v>
      </c>
      <c r="E35" s="74">
        <v>2239.316</v>
      </c>
      <c r="F35" s="61">
        <f t="shared" si="0"/>
        <v>100</v>
      </c>
    </row>
    <row r="36" spans="1:6" ht="76.5">
      <c r="A36" s="30" t="s">
        <v>45</v>
      </c>
      <c r="B36" s="24">
        <v>991</v>
      </c>
      <c r="C36" s="21" t="s">
        <v>71</v>
      </c>
      <c r="D36" s="74">
        <v>143.2</v>
      </c>
      <c r="E36" s="74">
        <v>143.2</v>
      </c>
      <c r="F36" s="61">
        <f>E36/D36*100</f>
        <v>100</v>
      </c>
    </row>
    <row r="37" spans="1:6" ht="63.75">
      <c r="A37" s="36" t="s">
        <v>72</v>
      </c>
      <c r="B37" s="24">
        <v>991</v>
      </c>
      <c r="C37" s="59" t="s">
        <v>74</v>
      </c>
      <c r="D37" s="75">
        <f>D38</f>
        <v>-4.50781</v>
      </c>
      <c r="E37" s="75">
        <f>E38</f>
        <v>-4.50781</v>
      </c>
      <c r="F37" s="51" t="s">
        <v>63</v>
      </c>
    </row>
    <row r="38" spans="1:6" ht="51">
      <c r="A38" s="58" t="s">
        <v>73</v>
      </c>
      <c r="B38" s="24">
        <v>991</v>
      </c>
      <c r="C38" s="59" t="s">
        <v>75</v>
      </c>
      <c r="D38" s="76">
        <v>-4.50781</v>
      </c>
      <c r="E38" s="76">
        <v>-4.50781</v>
      </c>
      <c r="F38" s="24" t="s">
        <v>63</v>
      </c>
    </row>
  </sheetData>
  <sheetProtection/>
  <mergeCells count="11">
    <mergeCell ref="D5:D6"/>
    <mergeCell ref="E5:E6"/>
    <mergeCell ref="A8:C8"/>
    <mergeCell ref="A2:F2"/>
    <mergeCell ref="E1:F1"/>
    <mergeCell ref="A9:C9"/>
    <mergeCell ref="A10:C10"/>
    <mergeCell ref="A3:F3"/>
    <mergeCell ref="F5:F6"/>
    <mergeCell ref="B5:C5"/>
    <mergeCell ref="A5:A6"/>
  </mergeCells>
  <printOptions/>
  <pageMargins left="0.5" right="0.21" top="0.49" bottom="0.2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2017-06-27T05:34:44Z</cp:lastPrinted>
  <dcterms:created xsi:type="dcterms:W3CDTF">2005-12-15T02:07:36Z</dcterms:created>
  <dcterms:modified xsi:type="dcterms:W3CDTF">2017-06-27T05:35:07Z</dcterms:modified>
  <cp:category/>
  <cp:version/>
  <cp:contentType/>
  <cp:contentStatus/>
</cp:coreProperties>
</file>