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<sst xmlns="http://schemas.openxmlformats.org/spreadsheetml/2006/main" count="567" uniqueCount="140">
  <si>
    <t>(тыс. рублей)</t>
  </si>
  <si>
    <t>Общегосударственные вопросы</t>
  </si>
  <si>
    <t>991</t>
  </si>
  <si>
    <t>01</t>
  </si>
  <si>
    <t>00</t>
  </si>
  <si>
    <t xml:space="preserve"> 000 00 00</t>
  </si>
  <si>
    <t>000</t>
  </si>
  <si>
    <t>04</t>
  </si>
  <si>
    <t>03</t>
  </si>
  <si>
    <t xml:space="preserve">000 00 00 </t>
  </si>
  <si>
    <t>09</t>
  </si>
  <si>
    <t>08</t>
  </si>
  <si>
    <t>Жилищно-коммунальное хозяйство</t>
  </si>
  <si>
    <t>05</t>
  </si>
  <si>
    <t>02</t>
  </si>
  <si>
    <t>Культура,кинематография,средства массовой информации</t>
  </si>
  <si>
    <t>000 00 00</t>
  </si>
  <si>
    <t>Национальная оборона</t>
  </si>
  <si>
    <t>Функционирование высшего должностного лица субъекта Российской Федерации и органа местного самоуправления</t>
  </si>
  <si>
    <t>500</t>
  </si>
  <si>
    <t xml:space="preserve">Благоустройство </t>
  </si>
  <si>
    <t xml:space="preserve">Наименование  </t>
  </si>
  <si>
    <t>Главный распорядитель,распорядитель бюджетных средст</t>
  </si>
  <si>
    <t>раздел</t>
  </si>
  <si>
    <t>подраздел</t>
  </si>
  <si>
    <t>целевая статья</t>
  </si>
  <si>
    <t>вид расходов</t>
  </si>
  <si>
    <t>Коды бюджетной классификации РФ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</si>
  <si>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</si>
  <si>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</si>
  <si>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</si>
  <si>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</si>
  <si>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</si>
  <si>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</si>
  <si>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</si>
  <si>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Мероприятия по предупреждению и ликвидации последствий ЧС и стихийных бедствий.</t>
  </si>
  <si>
    <t>Предупреждение и ликвидация последствий ЧС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</si>
  <si>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</si>
  <si>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безопасности,правоохранительной деятельности и обороны</t>
  </si>
  <si>
    <t>Коммунальное хозяйство</t>
  </si>
  <si>
    <t>Поддержка комунального хозяйства</t>
  </si>
  <si>
    <t>Мероприятия в области комунального хозяйства</t>
  </si>
  <si>
    <t xml:space="preserve">05 </t>
  </si>
  <si>
    <t>600 03 00</t>
  </si>
  <si>
    <t>600 04 00</t>
  </si>
  <si>
    <t>600 05 00</t>
  </si>
  <si>
    <t xml:space="preserve"> ВСЕГО РАСХОДОВ</t>
  </si>
  <si>
    <t>Обеспечение пожарной безопасности</t>
  </si>
  <si>
    <t>10</t>
  </si>
  <si>
    <t>Резервный фонд финансирования непредвиденных расходов правительства Республики Бурятия</t>
  </si>
  <si>
    <t>Функционирование органов в сфере национальной безопасности, правоохранительной деятельности и обороны</t>
  </si>
  <si>
    <t>014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</si>
  <si>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</si>
  <si>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</si>
  <si>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 в границах населенных пунктов поселения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</si>
  <si>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</si>
  <si>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</si>
  <si>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</si>
  <si>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Приложение №3</t>
  </si>
  <si>
    <t>070 05 00</t>
  </si>
  <si>
    <t>5202800</t>
  </si>
  <si>
    <t>Республиканский конкурс "Лучшая местная администрация по работе с территориальным общественным самоуправлением"</t>
  </si>
  <si>
    <t>Национальная экономика</t>
  </si>
  <si>
    <t xml:space="preserve">Обеспечение деятельности финансовых, налоговых и таможенных органов и органов финансового (финансового- бюджетного)надзора </t>
  </si>
  <si>
    <t>Иные межбюджетные трансферты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</si>
  <si>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</si>
  <si>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</si>
  <si>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</si>
  <si>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</si>
  <si>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244</t>
  </si>
  <si>
    <t>Дорожное хозяйство (дорожные фонды)</t>
  </si>
  <si>
    <t>999 81 02</t>
  </si>
  <si>
    <t>999 81 01</t>
  </si>
  <si>
    <t>999 8290</t>
  </si>
  <si>
    <t>999 7216</t>
  </si>
  <si>
    <t>999 00 00</t>
  </si>
  <si>
    <t>999 41 02</t>
  </si>
  <si>
    <t xml:space="preserve">999 51 18 </t>
  </si>
  <si>
    <t>999 51 18</t>
  </si>
  <si>
    <t xml:space="preserve">Другие общегосударственные вопросы
</t>
  </si>
  <si>
    <t>999 82 90</t>
  </si>
  <si>
    <t>999 74 03</t>
  </si>
  <si>
    <t>999 86 02</t>
  </si>
  <si>
    <t>999 82 30</t>
  </si>
  <si>
    <t>Общеэкономические вопросы</t>
  </si>
  <si>
    <t>999 82 20</t>
  </si>
  <si>
    <t>999 8292</t>
  </si>
  <si>
    <t>999 4103</t>
  </si>
  <si>
    <t>Исполнение за 2015 год, тыс.рублей</t>
  </si>
  <si>
    <t>540</t>
  </si>
  <si>
    <t>Перечесления другим бюджетам бюджетной системы Российской Федерации</t>
  </si>
  <si>
    <t>999 88 02</t>
  </si>
  <si>
    <t>прочие расходы</t>
  </si>
  <si>
    <t>999 41 04</t>
  </si>
  <si>
    <t>999 81 59</t>
  </si>
  <si>
    <t>999 61 01</t>
  </si>
  <si>
    <t xml:space="preserve">999 82 20 </t>
  </si>
  <si>
    <t>999 82 91</t>
  </si>
  <si>
    <t>999 4201</t>
  </si>
  <si>
    <t>999 4203</t>
  </si>
  <si>
    <t>999 4204</t>
  </si>
  <si>
    <t>13</t>
  </si>
  <si>
    <t xml:space="preserve">1 00 00 </t>
  </si>
  <si>
    <t xml:space="preserve">2 00 00 </t>
  </si>
  <si>
    <t xml:space="preserve">3 00 00 </t>
  </si>
  <si>
    <t xml:space="preserve">4 00 00 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</si>
  <si>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</si>
  <si>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999 8311</t>
  </si>
  <si>
    <t>611</t>
  </si>
  <si>
    <t xml:space="preserve">  СОЦИАЛЬНАЯ ПОЛИТИКА</t>
  </si>
  <si>
    <t xml:space="preserve">  Иные пенсии, социальные доплаты к пенсиям</t>
  </si>
  <si>
    <t xml:space="preserve">  Пенсионное обеспечение</t>
  </si>
  <si>
    <t xml:space="preserve">  Доплаты к пенсиям муниципальных служащих</t>
  </si>
  <si>
    <t xml:space="preserve">999 8501 </t>
  </si>
  <si>
    <t>312</t>
  </si>
  <si>
    <t>121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</si>
  <si>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</si>
  <si>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Расходы на обеспечение функционирования высшего должностного лица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</si>
  <si>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 администраций</t>
  </si>
  <si>
    <t>999 41 01</t>
  </si>
  <si>
    <t>Резервные фонды</t>
  </si>
  <si>
    <t>11</t>
  </si>
  <si>
    <t>Резервные средства</t>
  </si>
  <si>
    <t>999 8602</t>
  </si>
  <si>
    <t>870</t>
  </si>
  <si>
    <t>Другие вопросы в области национальной экономики</t>
  </si>
  <si>
    <t>12</t>
  </si>
  <si>
    <t>Физическая культура и спорт</t>
  </si>
  <si>
    <t xml:space="preserve">999 8260 </t>
  </si>
  <si>
    <t>000000</t>
  </si>
  <si>
    <t>999 7403</t>
  </si>
  <si>
    <t xml:space="preserve">Физическая культура </t>
  </si>
  <si>
    <t>Массовый спорт</t>
  </si>
  <si>
    <t>999 8260</t>
  </si>
  <si>
    <t>Утверждено решением от 28.12.2015г №20</t>
  </si>
  <si>
    <t>Ведомственная структура расходов бюджета муниципального образования сельского поселения "Краснопартизанское" за 2015 год</t>
  </si>
  <si>
    <t>Администрация муниципального образования сельского поселения "Краснопартизанское"</t>
  </si>
  <si>
    <t>001</t>
  </si>
  <si>
    <t>-</t>
  </si>
  <si>
    <t xml:space="preserve">к решению"Об утверждении отчета об исполнении бюджета муниципального 
образования сельского поселения «Краснопартизанское» за 2015 год" №15  от 07.06.2016 г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</si>
</sst>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[$€-2]\ ###,000_);[Red]\([$€-2]\ ###,000\)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4" fontId="12" fillId="0" borderId="1">
      <alignment horizontal="right" shrinkToFit="1"/>
      <protection/>
    </xf>
    <xf numFmtId="0" fontId="12" fillId="0" borderId="2">
      <alignment horizontal="left" wrapText="1" indent="2"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3" applyNumberFormat="0" applyAlignment="0" applyProtection="0"/>
    <xf numFmtId="0" fontId="35" fillId="24" borderId="4" applyNumberFormat="0" applyAlignment="0" applyProtection="0"/>
    <xf numFmtId="0" fontId="36" fillId="24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0" fontId="2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6" fillId="24" borderId="13" xfId="0" applyFon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49" fontId="9" fillId="0" borderId="14" xfId="0" applyNumberFormat="1" applyFont="1" applyBorder="1" applyAlignment="1">
      <alignment horizontal="center" wrapText="1"/>
    </xf>
    <xf numFmtId="170" fontId="9" fillId="0" borderId="14" xfId="0" applyNumberFormat="1" applyFont="1" applyBorder="1" applyAlignment="1">
      <alignment wrapText="1"/>
    </xf>
    <xf numFmtId="0" fontId="12" fillId="0" borderId="14" xfId="0" applyFont="1" applyBorder="1" applyAlignment="1">
      <alignment/>
    </xf>
    <xf numFmtId="49" fontId="8" fillId="0" borderId="14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24" borderId="14" xfId="0" applyFont="1" applyFill="1" applyBorder="1" applyAlignment="1">
      <alignment vertical="top" wrapText="1"/>
    </xf>
    <xf numFmtId="170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horizontal="center" wrapText="1"/>
    </xf>
    <xf numFmtId="170" fontId="8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0" fontId="7" fillId="0" borderId="14" xfId="0" applyNumberFormat="1" applyFont="1" applyBorder="1" applyAlignment="1">
      <alignment wrapText="1"/>
    </xf>
    <xf numFmtId="49" fontId="7" fillId="24" borderId="14" xfId="0" applyNumberFormat="1" applyFont="1" applyFill="1" applyBorder="1" applyAlignment="1">
      <alignment horizontal="center" wrapText="1"/>
    </xf>
    <xf numFmtId="0" fontId="13" fillId="24" borderId="14" xfId="0" applyFont="1" applyFill="1" applyBorder="1" applyAlignment="1">
      <alignment/>
    </xf>
    <xf numFmtId="170" fontId="13" fillId="24" borderId="14" xfId="0" applyNumberFormat="1" applyFont="1" applyFill="1" applyBorder="1" applyAlignment="1">
      <alignment/>
    </xf>
    <xf numFmtId="170" fontId="8" fillId="24" borderId="12" xfId="0" applyNumberFormat="1" applyFont="1" applyFill="1" applyBorder="1" applyAlignment="1">
      <alignment horizontal="center" wrapText="1"/>
    </xf>
    <xf numFmtId="170" fontId="8" fillId="0" borderId="14" xfId="0" applyNumberFormat="1" applyFont="1" applyBorder="1" applyAlignment="1">
      <alignment wrapText="1"/>
    </xf>
    <xf numFmtId="2" fontId="8" fillId="24" borderId="12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2" fontId="9" fillId="24" borderId="12" xfId="0" applyNumberFormat="1" applyFont="1" applyFill="1" applyBorder="1" applyAlignment="1">
      <alignment horizontal="center" wrapText="1"/>
    </xf>
    <xf numFmtId="168" fontId="7" fillId="0" borderId="14" xfId="0" applyNumberFormat="1" applyFont="1" applyBorder="1" applyAlignment="1">
      <alignment wrapText="1"/>
    </xf>
    <xf numFmtId="168" fontId="12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175" fontId="7" fillId="0" borderId="1" xfId="33" applyNumberFormat="1" applyFont="1" applyProtection="1">
      <alignment horizontal="right" shrinkToFit="1"/>
      <protection/>
    </xf>
    <xf numFmtId="0" fontId="7" fillId="0" borderId="2" xfId="34" applyNumberFormat="1" applyFont="1" applyAlignment="1" applyProtection="1">
      <alignment wrapText="1"/>
      <protection/>
    </xf>
    <xf numFmtId="0" fontId="6" fillId="0" borderId="2" xfId="34" applyNumberFormat="1" applyFont="1" applyAlignment="1" applyProtection="1">
      <alignment wrapText="1"/>
      <protection/>
    </xf>
    <xf numFmtId="0" fontId="8" fillId="0" borderId="2" xfId="34" applyNumberFormat="1" applyFont="1" applyAlignment="1" applyProtection="1">
      <alignment wrapText="1"/>
      <protection/>
    </xf>
    <xf numFmtId="0" fontId="10" fillId="0" borderId="2" xfId="34" applyNumberFormat="1" applyFont="1" applyAlignment="1" applyProtection="1">
      <alignment wrapText="1"/>
      <protection/>
    </xf>
    <xf numFmtId="0" fontId="6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4" xfId="33"/>
    <cellStyle name="xl7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153" zoomScaleNormal="153" zoomScalePageLayoutView="0" workbookViewId="0" topLeftCell="A35">
      <selection activeCell="A3" sqref="A3:K5"/>
    </sheetView>
  </sheetViews>
  <sheetFormatPr defaultColWidth="9.00390625" defaultRowHeight="12.75"/>
  <cols>
    <col min="1" max="1" width="35.625" style="0" customWidth="1"/>
    <col min="2" max="2" width="5.125" style="0" customWidth="1"/>
    <col min="3" max="3" width="4.875" style="0" customWidth="1"/>
    <col min="4" max="4" width="4.625" style="0" customWidth="1"/>
    <col min="5" max="5" width="10.25390625" style="0" customWidth="1"/>
    <col min="6" max="6" width="6.625" style="0" customWidth="1"/>
    <col min="7" max="7" width="11.25390625" style="0" customWidth="1"/>
    <col min="9" max="9" width="9.75390625" style="0" bestFit="1" customWidth="1"/>
    <col min="10" max="10" width="9.125" style="0" customWidth="1"/>
    <col min="11" max="11" width="11.00390625" style="0" customWidth="1"/>
  </cols>
  <sheetData>
    <row r="1" ht="15.75">
      <c r="A1" s="1" t="s">
        <v>58</v>
      </c>
    </row>
    <row r="2" spans="1:11" ht="37.5" customHeight="1">
      <c r="A2" s="42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2.25" customHeight="1">
      <c r="A3" s="50" t="s">
        <v>135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7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57" customHeight="1">
      <c r="A7" s="52" t="s">
        <v>21</v>
      </c>
      <c r="B7" s="43" t="s">
        <v>22</v>
      </c>
      <c r="C7" s="47" t="s">
        <v>27</v>
      </c>
      <c r="D7" s="48"/>
      <c r="E7" s="48"/>
      <c r="F7" s="49"/>
      <c r="G7" s="45" t="s">
        <v>134</v>
      </c>
      <c r="H7" s="51" t="s">
        <v>55</v>
      </c>
      <c r="I7" s="51" t="s">
        <v>88</v>
      </c>
      <c r="J7" s="51" t="s">
        <v>56</v>
      </c>
      <c r="K7" s="51" t="s">
        <v>57</v>
      </c>
    </row>
    <row r="8" spans="1:11" ht="43.5" customHeight="1">
      <c r="A8" s="53"/>
      <c r="B8" s="44"/>
      <c r="C8" s="2" t="s">
        <v>23</v>
      </c>
      <c r="D8" s="2" t="s">
        <v>24</v>
      </c>
      <c r="E8" s="2" t="s">
        <v>25</v>
      </c>
      <c r="F8" s="2" t="s">
        <v>26</v>
      </c>
      <c r="G8" s="46"/>
      <c r="H8" s="51"/>
      <c r="I8" s="51"/>
      <c r="J8" s="51"/>
      <c r="K8" s="51"/>
    </row>
    <row r="9" spans="1:11" ht="18" customHeight="1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6">
        <v>7</v>
      </c>
      <c r="H9" s="29">
        <v>8</v>
      </c>
      <c r="I9" s="29">
        <v>9</v>
      </c>
      <c r="J9" s="29">
        <v>10</v>
      </c>
      <c r="K9" s="29">
        <v>11</v>
      </c>
    </row>
    <row r="10" spans="1:11" ht="29.25" customHeight="1">
      <c r="A10" s="3" t="s">
        <v>136</v>
      </c>
      <c r="B10" s="8" t="s">
        <v>2</v>
      </c>
      <c r="C10" s="8" t="s">
        <v>4</v>
      </c>
      <c r="D10" s="8" t="s">
        <v>4</v>
      </c>
      <c r="E10" s="8" t="s">
        <v>5</v>
      </c>
      <c r="F10" s="8" t="s">
        <v>6</v>
      </c>
      <c r="G10" s="23">
        <f>G11+G35+G40+G54+G64+G84+G91+G95</f>
        <v>3747.97493</v>
      </c>
      <c r="H10" s="23">
        <f>H11+H35+H40+H54+H64+H84+H91+H95</f>
        <v>3747.97493</v>
      </c>
      <c r="I10" s="23">
        <f>I11+I35+I40+I54+I64+I84+I91+I95</f>
        <v>3729.70995</v>
      </c>
      <c r="J10" s="25">
        <f>I10/G10*100</f>
        <v>99.51267069974772</v>
      </c>
      <c r="K10" s="25">
        <f>I10/H10*100</f>
        <v>99.51267069974772</v>
      </c>
    </row>
    <row r="11" spans="1:11" ht="18" customHeight="1">
      <c r="A11" s="11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24">
        <f>G12+G15+G21+G28+G25+G30</f>
        <v>2500.39242</v>
      </c>
      <c r="H11" s="24">
        <f>H12+H15+H21+H28+H25+H30</f>
        <v>2500.39242</v>
      </c>
      <c r="I11" s="24">
        <f>I12+I15+I21+I28+I25+I30</f>
        <v>2485.5010700000003</v>
      </c>
      <c r="J11" s="25">
        <f aca="true" t="shared" si="0" ref="J11:J91">I11/G11*100</f>
        <v>99.40443948394308</v>
      </c>
      <c r="K11" s="25">
        <f aca="true" t="shared" si="1" ref="K11:K91">I11/H11*100</f>
        <v>99.40443948394308</v>
      </c>
    </row>
    <row r="12" spans="1:11" ht="51" customHeight="1">
      <c r="A12" s="12" t="s">
        <v>18</v>
      </c>
      <c r="B12" s="9" t="s">
        <v>2</v>
      </c>
      <c r="C12" s="9" t="s">
        <v>3</v>
      </c>
      <c r="D12" s="9" t="s">
        <v>14</v>
      </c>
      <c r="E12" s="9" t="s">
        <v>16</v>
      </c>
      <c r="F12" s="9" t="s">
        <v>6</v>
      </c>
      <c r="G12" s="6">
        <f aca="true" t="shared" si="2" ref="G12:I13">G13</f>
        <v>440.50704</v>
      </c>
      <c r="H12" s="6">
        <f t="shared" si="2"/>
        <v>440.50704</v>
      </c>
      <c r="I12" s="6">
        <f t="shared" si="2"/>
        <v>440.50704</v>
      </c>
      <c r="J12" s="25">
        <f t="shared" si="0"/>
        <v>100</v>
      </c>
      <c r="K12" s="25">
        <f t="shared" si="1"/>
        <v>100</v>
      </c>
    </row>
    <row r="13" spans="1:11" ht="26.25" customHeight="1">
      <c r="A13" s="38" t="s">
        <v>117</v>
      </c>
      <c r="B13" s="10" t="s">
        <v>2</v>
      </c>
      <c r="C13" s="10" t="s">
        <v>3</v>
      </c>
      <c r="D13" s="10" t="s">
        <v>14</v>
      </c>
      <c r="E13" s="10" t="s">
        <v>72</v>
      </c>
      <c r="F13" s="10" t="s">
        <v>6</v>
      </c>
      <c r="G13" s="19">
        <f t="shared" si="2"/>
        <v>440.50704</v>
      </c>
      <c r="H13" s="19">
        <f t="shared" si="2"/>
        <v>440.50704</v>
      </c>
      <c r="I13" s="19">
        <f t="shared" si="2"/>
        <v>440.50704</v>
      </c>
      <c r="J13" s="25">
        <f t="shared" si="0"/>
        <v>100</v>
      </c>
      <c r="K13" s="25">
        <f t="shared" si="1"/>
        <v>100</v>
      </c>
    </row>
    <row r="14" spans="1:11" ht="37.5" customHeight="1">
      <c r="A14" s="38" t="s">
        <v>116</v>
      </c>
      <c r="B14" s="10" t="s">
        <v>2</v>
      </c>
      <c r="C14" s="10" t="s">
        <v>3</v>
      </c>
      <c r="D14" s="10" t="s">
        <v>14</v>
      </c>
      <c r="E14" s="10" t="s">
        <v>72</v>
      </c>
      <c r="F14" s="10" t="s">
        <v>115</v>
      </c>
      <c r="G14" s="19">
        <v>440.50704</v>
      </c>
      <c r="H14" s="19">
        <v>440.50704</v>
      </c>
      <c r="I14" s="19">
        <v>440.50704</v>
      </c>
      <c r="J14" s="25">
        <f t="shared" si="0"/>
        <v>100</v>
      </c>
      <c r="K14" s="25">
        <f t="shared" si="1"/>
        <v>100</v>
      </c>
    </row>
    <row r="15" spans="1:11" ht="59.25" customHeight="1">
      <c r="A15" s="12" t="s">
        <v>118</v>
      </c>
      <c r="B15" s="5" t="s">
        <v>2</v>
      </c>
      <c r="C15" s="5" t="s">
        <v>3</v>
      </c>
      <c r="D15" s="5" t="s">
        <v>7</v>
      </c>
      <c r="E15" s="5" t="s">
        <v>16</v>
      </c>
      <c r="F15" s="5" t="s">
        <v>6</v>
      </c>
      <c r="G15" s="6">
        <f>G16</f>
        <v>925.0481199999999</v>
      </c>
      <c r="H15" s="6">
        <f>H16</f>
        <v>925.0481199999999</v>
      </c>
      <c r="I15" s="6">
        <f>I16</f>
        <v>913.5630199999999</v>
      </c>
      <c r="J15" s="25">
        <f t="shared" si="0"/>
        <v>98.75843215594017</v>
      </c>
      <c r="K15" s="25">
        <f t="shared" si="1"/>
        <v>98.75843215594017</v>
      </c>
    </row>
    <row r="16" spans="1:11" ht="59.25" customHeight="1">
      <c r="A16" s="13" t="s">
        <v>28</v>
      </c>
      <c r="B16" s="10" t="s">
        <v>2</v>
      </c>
      <c r="C16" s="10" t="s">
        <v>3</v>
      </c>
      <c r="D16" s="10" t="s">
        <v>7</v>
      </c>
      <c r="E16" s="10" t="s">
        <v>75</v>
      </c>
      <c r="F16" s="10" t="s">
        <v>6</v>
      </c>
      <c r="G16" s="15">
        <f>G17+G18</f>
        <v>925.0481199999999</v>
      </c>
      <c r="H16" s="15">
        <f>H17+H18</f>
        <v>925.0481199999999</v>
      </c>
      <c r="I16" s="15">
        <f>I17+I18</f>
        <v>913.5630199999999</v>
      </c>
      <c r="J16" s="25">
        <f t="shared" si="0"/>
        <v>98.75843215594017</v>
      </c>
      <c r="K16" s="25">
        <f t="shared" si="1"/>
        <v>98.75843215594017</v>
      </c>
    </row>
    <row r="17" spans="1:11" ht="27.75" customHeight="1">
      <c r="A17" s="13" t="s">
        <v>29</v>
      </c>
      <c r="B17" s="10" t="s">
        <v>2</v>
      </c>
      <c r="C17" s="16" t="s">
        <v>3</v>
      </c>
      <c r="D17" s="16" t="s">
        <v>7</v>
      </c>
      <c r="E17" s="10" t="s">
        <v>71</v>
      </c>
      <c r="F17" s="10" t="s">
        <v>6</v>
      </c>
      <c r="G17" s="37">
        <v>924.94512</v>
      </c>
      <c r="H17" s="37">
        <v>924.94512</v>
      </c>
      <c r="I17" s="37">
        <v>913.46002</v>
      </c>
      <c r="J17" s="25">
        <f aca="true" t="shared" si="3" ref="J17:J24">I17/G17*100</f>
        <v>98.7582938974801</v>
      </c>
      <c r="K17" s="25">
        <f aca="true" t="shared" si="4" ref="K17:K24">I17/H17*100</f>
        <v>98.7582938974801</v>
      </c>
    </row>
    <row r="18" spans="1:11" ht="24" customHeight="1">
      <c r="A18" s="13" t="s">
        <v>29</v>
      </c>
      <c r="B18" s="10" t="s">
        <v>2</v>
      </c>
      <c r="C18" s="16" t="s">
        <v>3</v>
      </c>
      <c r="D18" s="16" t="s">
        <v>7</v>
      </c>
      <c r="E18" s="10" t="s">
        <v>86</v>
      </c>
      <c r="F18" s="10" t="s">
        <v>6</v>
      </c>
      <c r="G18" s="15">
        <v>0.103</v>
      </c>
      <c r="H18" s="15">
        <v>0.103</v>
      </c>
      <c r="I18" s="15">
        <v>0.103</v>
      </c>
      <c r="J18" s="25">
        <f t="shared" si="3"/>
        <v>100</v>
      </c>
      <c r="K18" s="25">
        <f t="shared" si="4"/>
        <v>100</v>
      </c>
    </row>
    <row r="19" spans="1:11" ht="24" customHeight="1" hidden="1">
      <c r="A19" s="13" t="s">
        <v>29</v>
      </c>
      <c r="B19" s="10" t="s">
        <v>2</v>
      </c>
      <c r="C19" s="16" t="s">
        <v>3</v>
      </c>
      <c r="D19" s="16" t="s">
        <v>7</v>
      </c>
      <c r="E19" s="10" t="s">
        <v>74</v>
      </c>
      <c r="F19" s="10" t="s">
        <v>6</v>
      </c>
      <c r="G19" s="15">
        <v>0</v>
      </c>
      <c r="H19" s="15">
        <v>0</v>
      </c>
      <c r="I19" s="15">
        <v>0</v>
      </c>
      <c r="J19" s="25" t="e">
        <f t="shared" si="3"/>
        <v>#DIV/0!</v>
      </c>
      <c r="K19" s="25" t="e">
        <f t="shared" si="4"/>
        <v>#DIV/0!</v>
      </c>
    </row>
    <row r="20" spans="1:11" ht="24.75" customHeight="1" hidden="1">
      <c r="A20" s="13" t="s">
        <v>29</v>
      </c>
      <c r="B20" s="10" t="s">
        <v>2</v>
      </c>
      <c r="C20" s="16" t="s">
        <v>3</v>
      </c>
      <c r="D20" s="16" t="s">
        <v>7</v>
      </c>
      <c r="E20" s="10" t="s">
        <v>71</v>
      </c>
      <c r="F20" s="10" t="s">
        <v>6</v>
      </c>
      <c r="G20" s="15">
        <v>0</v>
      </c>
      <c r="H20" s="15">
        <v>0</v>
      </c>
      <c r="I20" s="15">
        <v>0</v>
      </c>
      <c r="J20" s="25" t="e">
        <f t="shared" si="3"/>
        <v>#DIV/0!</v>
      </c>
      <c r="K20" s="25" t="e">
        <f t="shared" si="4"/>
        <v>#DIV/0!</v>
      </c>
    </row>
    <row r="21" spans="1:11" ht="47.25" customHeight="1">
      <c r="A21" s="30" t="s">
        <v>63</v>
      </c>
      <c r="B21" s="8" t="s">
        <v>2</v>
      </c>
      <c r="C21" s="8" t="s">
        <v>3</v>
      </c>
      <c r="D21" s="8" t="s">
        <v>65</v>
      </c>
      <c r="E21" s="8" t="s">
        <v>9</v>
      </c>
      <c r="F21" s="8" t="s">
        <v>6</v>
      </c>
      <c r="G21" s="17">
        <f>G22</f>
        <v>187.17</v>
      </c>
      <c r="H21" s="17">
        <f>H22</f>
        <v>187.17</v>
      </c>
      <c r="I21" s="17">
        <f>I22</f>
        <v>187.17</v>
      </c>
      <c r="J21" s="25">
        <f t="shared" si="3"/>
        <v>100</v>
      </c>
      <c r="K21" s="25">
        <f t="shared" si="4"/>
        <v>100</v>
      </c>
    </row>
    <row r="22" spans="1:11" ht="17.25" customHeight="1">
      <c r="A22" s="13" t="s">
        <v>64</v>
      </c>
      <c r="B22" s="18" t="s">
        <v>2</v>
      </c>
      <c r="C22" s="18" t="s">
        <v>3</v>
      </c>
      <c r="D22" s="18" t="s">
        <v>65</v>
      </c>
      <c r="E22" s="18" t="s">
        <v>16</v>
      </c>
      <c r="F22" s="18" t="s">
        <v>6</v>
      </c>
      <c r="G22" s="19">
        <f>G23+G24</f>
        <v>187.17</v>
      </c>
      <c r="H22" s="19">
        <f>H23+H24</f>
        <v>187.17</v>
      </c>
      <c r="I22" s="19">
        <f>I23+I24</f>
        <v>187.17</v>
      </c>
      <c r="J22" s="25">
        <f t="shared" si="3"/>
        <v>100</v>
      </c>
      <c r="K22" s="25">
        <f t="shared" si="4"/>
        <v>100</v>
      </c>
    </row>
    <row r="23" spans="1:11" ht="24" customHeight="1">
      <c r="A23" s="13" t="s">
        <v>90</v>
      </c>
      <c r="B23" s="10" t="s">
        <v>2</v>
      </c>
      <c r="C23" s="10" t="s">
        <v>3</v>
      </c>
      <c r="D23" s="10" t="s">
        <v>65</v>
      </c>
      <c r="E23" s="10" t="s">
        <v>119</v>
      </c>
      <c r="F23" s="10" t="s">
        <v>89</v>
      </c>
      <c r="G23" s="19">
        <v>177.289</v>
      </c>
      <c r="H23" s="19">
        <v>177.289</v>
      </c>
      <c r="I23" s="19">
        <v>177.289</v>
      </c>
      <c r="J23" s="25">
        <f t="shared" si="3"/>
        <v>100</v>
      </c>
      <c r="K23" s="25">
        <f t="shared" si="4"/>
        <v>100</v>
      </c>
    </row>
    <row r="24" spans="1:11" ht="27" customHeight="1">
      <c r="A24" s="13" t="s">
        <v>90</v>
      </c>
      <c r="B24" s="10" t="s">
        <v>2</v>
      </c>
      <c r="C24" s="10" t="s">
        <v>3</v>
      </c>
      <c r="D24" s="10" t="s">
        <v>65</v>
      </c>
      <c r="E24" s="10" t="s">
        <v>76</v>
      </c>
      <c r="F24" s="10" t="s">
        <v>89</v>
      </c>
      <c r="G24" s="15">
        <v>9.881</v>
      </c>
      <c r="H24" s="15">
        <v>9.881</v>
      </c>
      <c r="I24" s="15">
        <v>9.881</v>
      </c>
      <c r="J24" s="25">
        <f t="shared" si="3"/>
        <v>100</v>
      </c>
      <c r="K24" s="25">
        <f t="shared" si="4"/>
        <v>100</v>
      </c>
    </row>
    <row r="25" spans="1:11" ht="28.5" customHeight="1" hidden="1">
      <c r="A25" s="30" t="s">
        <v>66</v>
      </c>
      <c r="B25" s="8" t="s">
        <v>2</v>
      </c>
      <c r="C25" s="8" t="s">
        <v>3</v>
      </c>
      <c r="D25" s="8" t="s">
        <v>67</v>
      </c>
      <c r="E25" s="8" t="s">
        <v>9</v>
      </c>
      <c r="F25" s="8" t="s">
        <v>6</v>
      </c>
      <c r="G25" s="17">
        <f aca="true" t="shared" si="5" ref="G25:I26">G26</f>
        <v>0</v>
      </c>
      <c r="H25" s="17">
        <f t="shared" si="5"/>
        <v>0</v>
      </c>
      <c r="I25" s="17">
        <f t="shared" si="5"/>
        <v>0</v>
      </c>
      <c r="J25" s="25" t="e">
        <f aca="true" t="shared" si="6" ref="J25:J33">I25/G25*100</f>
        <v>#DIV/0!</v>
      </c>
      <c r="K25" s="25" t="e">
        <f aca="true" t="shared" si="7" ref="K25:K33">I25/H25*100</f>
        <v>#DIV/0!</v>
      </c>
    </row>
    <row r="26" spans="1:11" ht="10.5" customHeight="1" hidden="1">
      <c r="A26" s="13" t="s">
        <v>68</v>
      </c>
      <c r="B26" s="18" t="s">
        <v>2</v>
      </c>
      <c r="C26" s="18" t="s">
        <v>3</v>
      </c>
      <c r="D26" s="18" t="s">
        <v>67</v>
      </c>
      <c r="E26" s="18" t="s">
        <v>16</v>
      </c>
      <c r="F26" s="18" t="s">
        <v>6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25" t="e">
        <f t="shared" si="6"/>
        <v>#DIV/0!</v>
      </c>
      <c r="K26" s="25" t="e">
        <f t="shared" si="7"/>
        <v>#DIV/0!</v>
      </c>
    </row>
    <row r="27" spans="1:11" ht="10.5" customHeight="1" hidden="1">
      <c r="A27" s="13" t="s">
        <v>92</v>
      </c>
      <c r="B27" s="10" t="s">
        <v>2</v>
      </c>
      <c r="C27" s="10" t="s">
        <v>3</v>
      </c>
      <c r="D27" s="10" t="s">
        <v>67</v>
      </c>
      <c r="E27" s="35" t="s">
        <v>91</v>
      </c>
      <c r="F27" s="10" t="s">
        <v>69</v>
      </c>
      <c r="G27" s="15">
        <v>0</v>
      </c>
      <c r="H27" s="15">
        <v>0</v>
      </c>
      <c r="I27" s="15">
        <v>0</v>
      </c>
      <c r="J27" s="25" t="e">
        <f t="shared" si="6"/>
        <v>#DIV/0!</v>
      </c>
      <c r="K27" s="25" t="e">
        <f t="shared" si="7"/>
        <v>#DIV/0!</v>
      </c>
    </row>
    <row r="28" spans="1:11" ht="15" customHeight="1">
      <c r="A28" s="30" t="s">
        <v>120</v>
      </c>
      <c r="B28" s="8" t="s">
        <v>2</v>
      </c>
      <c r="C28" s="8" t="s">
        <v>3</v>
      </c>
      <c r="D28" s="8" t="s">
        <v>121</v>
      </c>
      <c r="E28" s="8" t="s">
        <v>9</v>
      </c>
      <c r="F28" s="8" t="s">
        <v>6</v>
      </c>
      <c r="G28" s="24">
        <f>G29</f>
        <v>1</v>
      </c>
      <c r="H28" s="24">
        <f>H29</f>
        <v>1</v>
      </c>
      <c r="I28" s="24">
        <v>0</v>
      </c>
      <c r="J28" s="25">
        <f t="shared" si="6"/>
        <v>0</v>
      </c>
      <c r="K28" s="25">
        <f t="shared" si="7"/>
        <v>0</v>
      </c>
    </row>
    <row r="29" spans="1:11" ht="17.25" customHeight="1">
      <c r="A29" s="13" t="s">
        <v>122</v>
      </c>
      <c r="B29" s="10" t="s">
        <v>2</v>
      </c>
      <c r="C29" s="16" t="s">
        <v>3</v>
      </c>
      <c r="D29" s="16" t="s">
        <v>121</v>
      </c>
      <c r="E29" s="10" t="s">
        <v>123</v>
      </c>
      <c r="F29" s="10" t="s">
        <v>124</v>
      </c>
      <c r="G29" s="15">
        <v>1</v>
      </c>
      <c r="H29" s="15">
        <v>1</v>
      </c>
      <c r="I29" s="15">
        <v>0</v>
      </c>
      <c r="J29" s="25">
        <f t="shared" si="6"/>
        <v>0</v>
      </c>
      <c r="K29" s="25">
        <f t="shared" si="7"/>
        <v>0</v>
      </c>
    </row>
    <row r="30" spans="1:11" ht="15" customHeight="1">
      <c r="A30" s="30" t="s">
        <v>79</v>
      </c>
      <c r="B30" s="8" t="s">
        <v>2</v>
      </c>
      <c r="C30" s="8" t="s">
        <v>3</v>
      </c>
      <c r="D30" s="8" t="s">
        <v>101</v>
      </c>
      <c r="E30" s="8" t="s">
        <v>9</v>
      </c>
      <c r="F30" s="8" t="s">
        <v>6</v>
      </c>
      <c r="G30" s="17">
        <f>G31+G32+G33+G34</f>
        <v>946.66726</v>
      </c>
      <c r="H30" s="17">
        <f>H31+H32+H33+H34</f>
        <v>946.66726</v>
      </c>
      <c r="I30" s="17">
        <f>I31+I32+I33+I34</f>
        <v>944.26101</v>
      </c>
      <c r="J30" s="25">
        <f t="shared" si="6"/>
        <v>99.74581882128257</v>
      </c>
      <c r="K30" s="25">
        <f t="shared" si="7"/>
        <v>99.74581882128257</v>
      </c>
    </row>
    <row r="31" spans="1:11" ht="25.5" customHeight="1">
      <c r="A31" s="13" t="s">
        <v>29</v>
      </c>
      <c r="B31" s="18" t="s">
        <v>2</v>
      </c>
      <c r="C31" s="18" t="s">
        <v>3</v>
      </c>
      <c r="D31" s="18" t="s">
        <v>101</v>
      </c>
      <c r="E31" s="18" t="s">
        <v>93</v>
      </c>
      <c r="F31" s="18" t="s">
        <v>6</v>
      </c>
      <c r="G31" s="19">
        <v>0.1</v>
      </c>
      <c r="H31" s="19">
        <v>0.1</v>
      </c>
      <c r="I31" s="19">
        <v>0.1</v>
      </c>
      <c r="J31" s="25">
        <f t="shared" si="6"/>
        <v>100</v>
      </c>
      <c r="K31" s="25">
        <f t="shared" si="7"/>
        <v>100</v>
      </c>
    </row>
    <row r="32" spans="1:11" ht="25.5" customHeight="1">
      <c r="A32" s="13" t="s">
        <v>29</v>
      </c>
      <c r="B32" s="18" t="s">
        <v>2</v>
      </c>
      <c r="C32" s="18" t="s">
        <v>3</v>
      </c>
      <c r="D32" s="18" t="s">
        <v>101</v>
      </c>
      <c r="E32" s="18" t="s">
        <v>81</v>
      </c>
      <c r="F32" s="18" t="s">
        <v>6</v>
      </c>
      <c r="G32" s="19">
        <v>401.874</v>
      </c>
      <c r="H32" s="19">
        <v>401.874</v>
      </c>
      <c r="I32" s="19">
        <v>401.874</v>
      </c>
      <c r="J32" s="25">
        <f t="shared" si="6"/>
        <v>100</v>
      </c>
      <c r="K32" s="25">
        <f t="shared" si="7"/>
        <v>100</v>
      </c>
    </row>
    <row r="33" spans="1:11" ht="25.5" customHeight="1">
      <c r="A33" s="13" t="s">
        <v>29</v>
      </c>
      <c r="B33" s="10" t="s">
        <v>2</v>
      </c>
      <c r="C33" s="10" t="s">
        <v>3</v>
      </c>
      <c r="D33" s="10" t="s">
        <v>101</v>
      </c>
      <c r="E33" s="36" t="s">
        <v>94</v>
      </c>
      <c r="F33" s="10" t="s">
        <v>6</v>
      </c>
      <c r="G33" s="37">
        <v>542.8336</v>
      </c>
      <c r="H33" s="37">
        <v>542.8336</v>
      </c>
      <c r="I33" s="37">
        <v>542.28701</v>
      </c>
      <c r="J33" s="25">
        <f t="shared" si="6"/>
        <v>99.89930800156806</v>
      </c>
      <c r="K33" s="25">
        <f t="shared" si="7"/>
        <v>99.89930800156806</v>
      </c>
    </row>
    <row r="34" spans="1:11" ht="39" customHeight="1">
      <c r="A34" s="13" t="s">
        <v>29</v>
      </c>
      <c r="B34" s="10" t="s">
        <v>2</v>
      </c>
      <c r="C34" s="10" t="s">
        <v>3</v>
      </c>
      <c r="D34" s="10" t="s">
        <v>101</v>
      </c>
      <c r="E34" s="36" t="s">
        <v>80</v>
      </c>
      <c r="F34" s="10" t="s">
        <v>6</v>
      </c>
      <c r="G34" s="37">
        <v>1.85966</v>
      </c>
      <c r="H34" s="37">
        <v>1.85966</v>
      </c>
      <c r="I34" s="37">
        <v>0</v>
      </c>
      <c r="J34" s="25">
        <f>I34/G34*100</f>
        <v>0</v>
      </c>
      <c r="K34" s="25">
        <f>I34/H34*100</f>
        <v>0</v>
      </c>
    </row>
    <row r="35" spans="1:11" ht="23.25" customHeight="1">
      <c r="A35" s="11" t="s">
        <v>17</v>
      </c>
      <c r="B35" s="8" t="s">
        <v>2</v>
      </c>
      <c r="C35" s="8" t="s">
        <v>14</v>
      </c>
      <c r="D35" s="8" t="s">
        <v>4</v>
      </c>
      <c r="E35" s="8" t="s">
        <v>9</v>
      </c>
      <c r="F35" s="8" t="s">
        <v>6</v>
      </c>
      <c r="G35" s="17">
        <f>G36</f>
        <v>73.5</v>
      </c>
      <c r="H35" s="17">
        <f aca="true" t="shared" si="8" ref="H35:I38">H36</f>
        <v>73.5</v>
      </c>
      <c r="I35" s="17">
        <f t="shared" si="8"/>
        <v>73.5</v>
      </c>
      <c r="J35" s="25">
        <f t="shared" si="0"/>
        <v>100</v>
      </c>
      <c r="K35" s="25">
        <f t="shared" si="1"/>
        <v>100</v>
      </c>
    </row>
    <row r="36" spans="1:11" ht="31.5" customHeight="1">
      <c r="A36" s="12" t="s">
        <v>30</v>
      </c>
      <c r="B36" s="8" t="s">
        <v>2</v>
      </c>
      <c r="C36" s="8" t="s">
        <v>14</v>
      </c>
      <c r="D36" s="8" t="s">
        <v>8</v>
      </c>
      <c r="E36" s="8" t="s">
        <v>16</v>
      </c>
      <c r="F36" s="8" t="s">
        <v>6</v>
      </c>
      <c r="G36" s="17">
        <f>G37</f>
        <v>73.5</v>
      </c>
      <c r="H36" s="17">
        <f t="shared" si="8"/>
        <v>73.5</v>
      </c>
      <c r="I36" s="17">
        <f t="shared" si="8"/>
        <v>73.5</v>
      </c>
      <c r="J36" s="25">
        <f t="shared" si="0"/>
        <v>100</v>
      </c>
      <c r="K36" s="25">
        <f t="shared" si="1"/>
        <v>100</v>
      </c>
    </row>
    <row r="37" spans="1:11" ht="30" customHeight="1">
      <c r="A37" s="13" t="s">
        <v>31</v>
      </c>
      <c r="B37" s="18" t="s">
        <v>2</v>
      </c>
      <c r="C37" s="18" t="s">
        <v>14</v>
      </c>
      <c r="D37" s="18" t="s">
        <v>8</v>
      </c>
      <c r="E37" s="18" t="s">
        <v>16</v>
      </c>
      <c r="F37" s="18" t="s">
        <v>6</v>
      </c>
      <c r="G37" s="19">
        <f>G38</f>
        <v>73.5</v>
      </c>
      <c r="H37" s="19">
        <f t="shared" si="8"/>
        <v>73.5</v>
      </c>
      <c r="I37" s="19">
        <f t="shared" si="8"/>
        <v>73.5</v>
      </c>
      <c r="J37" s="25">
        <f t="shared" si="0"/>
        <v>100</v>
      </c>
      <c r="K37" s="25">
        <f t="shared" si="1"/>
        <v>100</v>
      </c>
    </row>
    <row r="38" spans="1:11" ht="41.25" customHeight="1">
      <c r="A38" s="13" t="s">
        <v>32</v>
      </c>
      <c r="B38" s="10" t="s">
        <v>2</v>
      </c>
      <c r="C38" s="10" t="s">
        <v>14</v>
      </c>
      <c r="D38" s="10" t="s">
        <v>8</v>
      </c>
      <c r="E38" s="10" t="s">
        <v>77</v>
      </c>
      <c r="F38" s="10" t="s">
        <v>6</v>
      </c>
      <c r="G38" s="15">
        <f>G39</f>
        <v>73.5</v>
      </c>
      <c r="H38" s="15">
        <f t="shared" si="8"/>
        <v>73.5</v>
      </c>
      <c r="I38" s="15">
        <f t="shared" si="8"/>
        <v>73.5</v>
      </c>
      <c r="J38" s="25">
        <f t="shared" si="0"/>
        <v>100</v>
      </c>
      <c r="K38" s="25">
        <f t="shared" si="1"/>
        <v>100</v>
      </c>
    </row>
    <row r="39" spans="1:11" ht="30.75" customHeight="1">
      <c r="A39" s="13" t="s">
        <v>29</v>
      </c>
      <c r="B39" s="10" t="s">
        <v>2</v>
      </c>
      <c r="C39" s="10" t="s">
        <v>8</v>
      </c>
      <c r="D39" s="10" t="s">
        <v>8</v>
      </c>
      <c r="E39" s="10" t="s">
        <v>78</v>
      </c>
      <c r="F39" s="10" t="s">
        <v>19</v>
      </c>
      <c r="G39" s="15">
        <v>73.5</v>
      </c>
      <c r="H39" s="15">
        <v>73.5</v>
      </c>
      <c r="I39" s="15">
        <v>73.5</v>
      </c>
      <c r="J39" s="25">
        <f t="shared" si="0"/>
        <v>100</v>
      </c>
      <c r="K39" s="25">
        <f t="shared" si="1"/>
        <v>100</v>
      </c>
    </row>
    <row r="40" spans="1:11" ht="36.75" customHeight="1">
      <c r="A40" s="11" t="s">
        <v>33</v>
      </c>
      <c r="B40" s="8" t="s">
        <v>2</v>
      </c>
      <c r="C40" s="8" t="s">
        <v>8</v>
      </c>
      <c r="D40" s="8" t="s">
        <v>4</v>
      </c>
      <c r="E40" s="8" t="s">
        <v>16</v>
      </c>
      <c r="F40" s="8" t="s">
        <v>6</v>
      </c>
      <c r="G40" s="17">
        <f>G41+G45</f>
        <v>123.143</v>
      </c>
      <c r="H40" s="17">
        <f>H41+H45</f>
        <v>123.143</v>
      </c>
      <c r="I40" s="17">
        <f>I41+I45</f>
        <v>123.143</v>
      </c>
      <c r="J40" s="25">
        <f t="shared" si="0"/>
        <v>100</v>
      </c>
      <c r="K40" s="25">
        <f t="shared" si="1"/>
        <v>100</v>
      </c>
    </row>
    <row r="41" spans="1:11" ht="36">
      <c r="A41" s="13" t="s">
        <v>34</v>
      </c>
      <c r="B41" s="10" t="s">
        <v>2</v>
      </c>
      <c r="C41" s="10" t="s">
        <v>8</v>
      </c>
      <c r="D41" s="10" t="s">
        <v>10</v>
      </c>
      <c r="E41" s="10" t="s">
        <v>82</v>
      </c>
      <c r="F41" s="10" t="s">
        <v>6</v>
      </c>
      <c r="G41" s="33">
        <v>0</v>
      </c>
      <c r="H41" s="34">
        <v>0</v>
      </c>
      <c r="I41" s="34">
        <v>0</v>
      </c>
      <c r="J41" s="25" t="s">
        <v>138</v>
      </c>
      <c r="K41" s="25" t="s">
        <v>138</v>
      </c>
    </row>
    <row r="42" spans="1:11" ht="36" hidden="1">
      <c r="A42" s="13" t="s">
        <v>35</v>
      </c>
      <c r="B42" s="10" t="s">
        <v>2</v>
      </c>
      <c r="C42" s="10" t="s">
        <v>8</v>
      </c>
      <c r="D42" s="10" t="s">
        <v>10</v>
      </c>
      <c r="E42" s="10" t="s">
        <v>83</v>
      </c>
      <c r="F42" s="10" t="s">
        <v>6</v>
      </c>
      <c r="G42" s="33">
        <v>0</v>
      </c>
      <c r="H42" s="34">
        <v>0</v>
      </c>
      <c r="I42" s="34">
        <v>0</v>
      </c>
      <c r="J42" s="25" t="e">
        <f t="shared" si="0"/>
        <v>#DIV/0!</v>
      </c>
      <c r="K42" s="25" t="e">
        <f t="shared" si="1"/>
        <v>#DIV/0!</v>
      </c>
    </row>
    <row r="43" spans="1:11" ht="36" hidden="1">
      <c r="A43" s="13" t="s">
        <v>36</v>
      </c>
      <c r="B43" s="10" t="s">
        <v>2</v>
      </c>
      <c r="C43" s="10" t="s">
        <v>8</v>
      </c>
      <c r="D43" s="10" t="s">
        <v>10</v>
      </c>
      <c r="E43" s="10" t="s">
        <v>37</v>
      </c>
      <c r="F43" s="10" t="s">
        <v>6</v>
      </c>
      <c r="G43" s="33">
        <v>0</v>
      </c>
      <c r="H43" s="34">
        <v>0</v>
      </c>
      <c r="I43" s="34">
        <v>0</v>
      </c>
      <c r="J43" s="25" t="e">
        <f t="shared" si="0"/>
        <v>#DIV/0!</v>
      </c>
      <c r="K43" s="25" t="e">
        <f t="shared" si="1"/>
        <v>#DIV/0!</v>
      </c>
    </row>
    <row r="44" spans="1:11" ht="48" hidden="1">
      <c r="A44" s="13" t="s">
        <v>38</v>
      </c>
      <c r="B44" s="10" t="s">
        <v>2</v>
      </c>
      <c r="C44" s="10" t="s">
        <v>8</v>
      </c>
      <c r="D44" s="10" t="s">
        <v>10</v>
      </c>
      <c r="E44" s="10" t="s">
        <v>37</v>
      </c>
      <c r="F44" s="10" t="s">
        <v>51</v>
      </c>
      <c r="G44" s="33">
        <v>0</v>
      </c>
      <c r="H44" s="34">
        <v>0</v>
      </c>
      <c r="I44" s="34">
        <v>0</v>
      </c>
      <c r="J44" s="25" t="e">
        <f t="shared" si="0"/>
        <v>#DIV/0!</v>
      </c>
      <c r="K44" s="25" t="e">
        <f t="shared" si="1"/>
        <v>#DIV/0!</v>
      </c>
    </row>
    <row r="45" spans="1:11" ht="27.75" customHeight="1">
      <c r="A45" s="13" t="s">
        <v>47</v>
      </c>
      <c r="B45" s="10" t="s">
        <v>2</v>
      </c>
      <c r="C45" s="10" t="s">
        <v>8</v>
      </c>
      <c r="D45" s="10" t="s">
        <v>48</v>
      </c>
      <c r="E45" s="10" t="s">
        <v>16</v>
      </c>
      <c r="F45" s="10" t="s">
        <v>6</v>
      </c>
      <c r="G45" s="15">
        <f>G49+G50+G51</f>
        <v>123.143</v>
      </c>
      <c r="H45" s="15">
        <f>H49+H50+H51</f>
        <v>123.143</v>
      </c>
      <c r="I45" s="15">
        <f>I49+I50+I51</f>
        <v>123.143</v>
      </c>
      <c r="J45" s="25">
        <f t="shared" si="0"/>
        <v>100</v>
      </c>
      <c r="K45" s="25">
        <f t="shared" si="1"/>
        <v>100</v>
      </c>
    </row>
    <row r="46" spans="1:11" ht="54.75" customHeight="1" hidden="1">
      <c r="A46" s="13" t="s">
        <v>49</v>
      </c>
      <c r="B46" s="10" t="s">
        <v>2</v>
      </c>
      <c r="C46" s="10" t="s">
        <v>8</v>
      </c>
      <c r="D46" s="10" t="s">
        <v>48</v>
      </c>
      <c r="E46" s="10" t="s">
        <v>59</v>
      </c>
      <c r="F46" s="10" t="s">
        <v>6</v>
      </c>
      <c r="G46" s="15">
        <f>G47</f>
        <v>0</v>
      </c>
      <c r="H46" s="15">
        <f>H47</f>
        <v>0</v>
      </c>
      <c r="I46" s="15">
        <v>60.464</v>
      </c>
      <c r="J46" s="25" t="e">
        <f t="shared" si="0"/>
        <v>#DIV/0!</v>
      </c>
      <c r="K46" s="25" t="e">
        <f t="shared" si="1"/>
        <v>#DIV/0!</v>
      </c>
    </row>
    <row r="47" spans="1:11" ht="39.75" customHeight="1" hidden="1">
      <c r="A47" s="13" t="s">
        <v>50</v>
      </c>
      <c r="B47" s="10" t="s">
        <v>2</v>
      </c>
      <c r="C47" s="10" t="s">
        <v>8</v>
      </c>
      <c r="D47" s="10" t="s">
        <v>48</v>
      </c>
      <c r="E47" s="10" t="s">
        <v>59</v>
      </c>
      <c r="F47" s="10" t="s">
        <v>51</v>
      </c>
      <c r="G47" s="15">
        <v>0</v>
      </c>
      <c r="H47" s="15">
        <v>0</v>
      </c>
      <c r="I47" s="15">
        <v>60.464</v>
      </c>
      <c r="J47" s="25" t="e">
        <f t="shared" si="0"/>
        <v>#DIV/0!</v>
      </c>
      <c r="K47" s="25" t="e">
        <f t="shared" si="1"/>
        <v>#DIV/0!</v>
      </c>
    </row>
    <row r="48" spans="1:11" ht="39.75" customHeight="1" hidden="1">
      <c r="A48" s="13" t="s">
        <v>53</v>
      </c>
      <c r="B48" s="10" t="s">
        <v>2</v>
      </c>
      <c r="C48" s="10" t="s">
        <v>8</v>
      </c>
      <c r="D48" s="10" t="s">
        <v>48</v>
      </c>
      <c r="E48" s="10" t="s">
        <v>52</v>
      </c>
      <c r="F48" s="10" t="s">
        <v>6</v>
      </c>
      <c r="G48" s="15">
        <v>0</v>
      </c>
      <c r="H48" s="15">
        <v>0</v>
      </c>
      <c r="I48" s="15">
        <v>60.464</v>
      </c>
      <c r="J48" s="25" t="e">
        <f t="shared" si="0"/>
        <v>#DIV/0!</v>
      </c>
      <c r="K48" s="25" t="e">
        <f t="shared" si="1"/>
        <v>#DIV/0!</v>
      </c>
    </row>
    <row r="49" spans="1:11" ht="39.75" customHeight="1">
      <c r="A49" s="13" t="s">
        <v>54</v>
      </c>
      <c r="B49" s="10" t="s">
        <v>2</v>
      </c>
      <c r="C49" s="10" t="s">
        <v>8</v>
      </c>
      <c r="D49" s="10" t="s">
        <v>48</v>
      </c>
      <c r="E49" s="10" t="s">
        <v>130</v>
      </c>
      <c r="F49" s="10" t="s">
        <v>137</v>
      </c>
      <c r="G49" s="15">
        <v>22.88</v>
      </c>
      <c r="H49" s="15">
        <v>22.88</v>
      </c>
      <c r="I49" s="15">
        <v>22.88</v>
      </c>
      <c r="J49" s="25">
        <f>I49/G49*100</f>
        <v>100</v>
      </c>
      <c r="K49" s="25">
        <f>I49/H49*100</f>
        <v>100</v>
      </c>
    </row>
    <row r="50" spans="1:11" ht="39.75" customHeight="1">
      <c r="A50" s="13" t="s">
        <v>54</v>
      </c>
      <c r="B50" s="10" t="s">
        <v>2</v>
      </c>
      <c r="C50" s="10" t="s">
        <v>8</v>
      </c>
      <c r="D50" s="10" t="s">
        <v>48</v>
      </c>
      <c r="E50" s="10" t="s">
        <v>73</v>
      </c>
      <c r="F50" s="10" t="s">
        <v>6</v>
      </c>
      <c r="G50" s="15">
        <v>96.263</v>
      </c>
      <c r="H50" s="15">
        <v>96.263</v>
      </c>
      <c r="I50" s="15">
        <v>96.263</v>
      </c>
      <c r="J50" s="25">
        <f t="shared" si="0"/>
        <v>100</v>
      </c>
      <c r="K50" s="25">
        <f t="shared" si="1"/>
        <v>100</v>
      </c>
    </row>
    <row r="51" spans="1:11" ht="39.75" customHeight="1">
      <c r="A51" s="13" t="s">
        <v>54</v>
      </c>
      <c r="B51" s="10" t="s">
        <v>2</v>
      </c>
      <c r="C51" s="10" t="s">
        <v>8</v>
      </c>
      <c r="D51" s="10" t="s">
        <v>48</v>
      </c>
      <c r="E51" s="10" t="s">
        <v>82</v>
      </c>
      <c r="F51" s="10" t="s">
        <v>6</v>
      </c>
      <c r="G51" s="15">
        <v>4</v>
      </c>
      <c r="H51" s="15">
        <v>4</v>
      </c>
      <c r="I51" s="15">
        <v>4</v>
      </c>
      <c r="J51" s="25">
        <v>0</v>
      </c>
      <c r="K51" s="25">
        <v>0</v>
      </c>
    </row>
    <row r="52" spans="1:11" ht="54.75" customHeight="1" hidden="1">
      <c r="A52" s="13" t="s">
        <v>61</v>
      </c>
      <c r="B52" s="10" t="s">
        <v>2</v>
      </c>
      <c r="C52" s="10" t="s">
        <v>8</v>
      </c>
      <c r="D52" s="10" t="s">
        <v>48</v>
      </c>
      <c r="E52" s="10" t="s">
        <v>60</v>
      </c>
      <c r="F52" s="10" t="s">
        <v>6</v>
      </c>
      <c r="G52" s="15">
        <v>0</v>
      </c>
      <c r="H52" s="15">
        <v>0</v>
      </c>
      <c r="I52" s="15">
        <v>0</v>
      </c>
      <c r="J52" s="25" t="e">
        <f t="shared" si="0"/>
        <v>#DIV/0!</v>
      </c>
      <c r="K52" s="25" t="e">
        <f t="shared" si="1"/>
        <v>#DIV/0!</v>
      </c>
    </row>
    <row r="53" spans="1:11" ht="27.75" customHeight="1" hidden="1">
      <c r="A53" s="13" t="s">
        <v>29</v>
      </c>
      <c r="B53" s="10" t="s">
        <v>2</v>
      </c>
      <c r="C53" s="10" t="s">
        <v>8</v>
      </c>
      <c r="D53" s="10" t="s">
        <v>48</v>
      </c>
      <c r="E53" s="10" t="s">
        <v>60</v>
      </c>
      <c r="F53" s="10" t="s">
        <v>19</v>
      </c>
      <c r="G53" s="15">
        <v>0</v>
      </c>
      <c r="H53" s="15">
        <v>0</v>
      </c>
      <c r="I53" s="15">
        <v>0</v>
      </c>
      <c r="J53" s="25" t="e">
        <f t="shared" si="0"/>
        <v>#DIV/0!</v>
      </c>
      <c r="K53" s="25" t="e">
        <f t="shared" si="1"/>
        <v>#DIV/0!</v>
      </c>
    </row>
    <row r="54" spans="1:11" ht="16.5" customHeight="1">
      <c r="A54" s="30" t="s">
        <v>62</v>
      </c>
      <c r="B54" s="8" t="s">
        <v>2</v>
      </c>
      <c r="C54" s="8" t="s">
        <v>7</v>
      </c>
      <c r="D54" s="8" t="s">
        <v>4</v>
      </c>
      <c r="E54" s="8" t="s">
        <v>16</v>
      </c>
      <c r="F54" s="8" t="s">
        <v>6</v>
      </c>
      <c r="G54" s="17">
        <f>G59+G55+G62</f>
        <v>97.12</v>
      </c>
      <c r="H54" s="17">
        <f>H59+H55+H62</f>
        <v>97.12</v>
      </c>
      <c r="I54" s="17">
        <f>I59+I55+I62</f>
        <v>97.12</v>
      </c>
      <c r="J54" s="25">
        <f aca="true" t="shared" si="9" ref="J54:J59">I54/G54*100</f>
        <v>100</v>
      </c>
      <c r="K54" s="25">
        <f aca="true" t="shared" si="10" ref="K54:K59">I54/H54*100</f>
        <v>100</v>
      </c>
    </row>
    <row r="55" spans="1:11" ht="16.5" customHeight="1">
      <c r="A55" s="31" t="s">
        <v>84</v>
      </c>
      <c r="B55" s="5" t="s">
        <v>2</v>
      </c>
      <c r="C55" s="5" t="s">
        <v>7</v>
      </c>
      <c r="D55" s="5" t="s">
        <v>3</v>
      </c>
      <c r="E55" s="5" t="s">
        <v>16</v>
      </c>
      <c r="F55" s="5" t="s">
        <v>6</v>
      </c>
      <c r="G55" s="6">
        <f>G56+G58</f>
        <v>7</v>
      </c>
      <c r="H55" s="6">
        <f>H56+H58</f>
        <v>7</v>
      </c>
      <c r="I55" s="6">
        <f>I56+I58</f>
        <v>7</v>
      </c>
      <c r="J55" s="32">
        <f t="shared" si="9"/>
        <v>100</v>
      </c>
      <c r="K55" s="32">
        <f t="shared" si="10"/>
        <v>100</v>
      </c>
    </row>
    <row r="56" spans="1:11" ht="22.5" customHeight="1">
      <c r="A56" s="13" t="s">
        <v>29</v>
      </c>
      <c r="B56" s="10" t="s">
        <v>2</v>
      </c>
      <c r="C56" s="10" t="s">
        <v>7</v>
      </c>
      <c r="D56" s="10" t="s">
        <v>3</v>
      </c>
      <c r="E56" s="10" t="s">
        <v>73</v>
      </c>
      <c r="F56" s="10" t="s">
        <v>6</v>
      </c>
      <c r="G56" s="15">
        <v>7</v>
      </c>
      <c r="H56" s="15">
        <v>7</v>
      </c>
      <c r="I56" s="15">
        <v>7</v>
      </c>
      <c r="J56" s="25">
        <f t="shared" si="9"/>
        <v>100</v>
      </c>
      <c r="K56" s="25">
        <f t="shared" si="10"/>
        <v>100</v>
      </c>
    </row>
    <row r="57" spans="1:11" ht="16.5" customHeight="1" hidden="1">
      <c r="A57" s="13" t="s">
        <v>29</v>
      </c>
      <c r="B57" s="10" t="s">
        <v>2</v>
      </c>
      <c r="C57" s="10" t="s">
        <v>7</v>
      </c>
      <c r="D57" s="10" t="s">
        <v>3</v>
      </c>
      <c r="E57" s="10" t="s">
        <v>95</v>
      </c>
      <c r="F57" s="10" t="s">
        <v>19</v>
      </c>
      <c r="G57" s="15">
        <v>0</v>
      </c>
      <c r="H57" s="15">
        <v>0</v>
      </c>
      <c r="I57" s="15">
        <v>0</v>
      </c>
      <c r="J57" s="25" t="e">
        <f>I57/G57*100</f>
        <v>#DIV/0!</v>
      </c>
      <c r="K57" s="25" t="e">
        <f>I57/H57*100</f>
        <v>#DIV/0!</v>
      </c>
    </row>
    <row r="58" spans="1:11" ht="16.5" customHeight="1" hidden="1">
      <c r="A58" s="13" t="s">
        <v>29</v>
      </c>
      <c r="B58" s="10" t="s">
        <v>2</v>
      </c>
      <c r="C58" s="10" t="s">
        <v>7</v>
      </c>
      <c r="D58" s="10" t="s">
        <v>3</v>
      </c>
      <c r="E58" s="10" t="s">
        <v>96</v>
      </c>
      <c r="F58" s="10" t="s">
        <v>19</v>
      </c>
      <c r="G58" s="15">
        <v>0</v>
      </c>
      <c r="H58" s="15">
        <v>0</v>
      </c>
      <c r="I58" s="15">
        <v>0</v>
      </c>
      <c r="J58" s="25" t="e">
        <f t="shared" si="9"/>
        <v>#DIV/0!</v>
      </c>
      <c r="K58" s="25" t="e">
        <f t="shared" si="10"/>
        <v>#DIV/0!</v>
      </c>
    </row>
    <row r="59" spans="1:11" ht="27.75" customHeight="1">
      <c r="A59" s="31" t="s">
        <v>70</v>
      </c>
      <c r="B59" s="5" t="s">
        <v>2</v>
      </c>
      <c r="C59" s="5" t="s">
        <v>7</v>
      </c>
      <c r="D59" s="5" t="s">
        <v>10</v>
      </c>
      <c r="E59" s="5" t="s">
        <v>16</v>
      </c>
      <c r="F59" s="5" t="s">
        <v>6</v>
      </c>
      <c r="G59" s="6">
        <f>G60+G61</f>
        <v>90.12</v>
      </c>
      <c r="H59" s="6">
        <f>H60+H61</f>
        <v>90.12</v>
      </c>
      <c r="I59" s="6">
        <f>I60+I61</f>
        <v>90.12</v>
      </c>
      <c r="J59" s="32">
        <f t="shared" si="9"/>
        <v>100</v>
      </c>
      <c r="K59" s="32">
        <f t="shared" si="10"/>
        <v>100</v>
      </c>
    </row>
    <row r="60" spans="1:11" ht="27.75" customHeight="1">
      <c r="A60" s="13" t="s">
        <v>29</v>
      </c>
      <c r="B60" s="10" t="s">
        <v>2</v>
      </c>
      <c r="C60" s="10" t="s">
        <v>7</v>
      </c>
      <c r="D60" s="10" t="s">
        <v>10</v>
      </c>
      <c r="E60" s="10" t="s">
        <v>85</v>
      </c>
      <c r="F60" s="10" t="s">
        <v>6</v>
      </c>
      <c r="G60" s="15">
        <v>0</v>
      </c>
      <c r="H60" s="15">
        <v>0</v>
      </c>
      <c r="I60" s="15">
        <v>0</v>
      </c>
      <c r="J60" s="25" t="s">
        <v>138</v>
      </c>
      <c r="K60" s="25" t="s">
        <v>138</v>
      </c>
    </row>
    <row r="61" spans="1:11" ht="27.75" customHeight="1">
      <c r="A61" s="13" t="s">
        <v>29</v>
      </c>
      <c r="B61" s="10" t="s">
        <v>2</v>
      </c>
      <c r="C61" s="10" t="s">
        <v>7</v>
      </c>
      <c r="D61" s="10" t="s">
        <v>10</v>
      </c>
      <c r="E61" s="10" t="s">
        <v>95</v>
      </c>
      <c r="F61" s="10" t="s">
        <v>19</v>
      </c>
      <c r="G61" s="15">
        <v>90.12</v>
      </c>
      <c r="H61" s="15">
        <v>90.12</v>
      </c>
      <c r="I61" s="15">
        <v>90.12</v>
      </c>
      <c r="J61" s="25">
        <f>I61/G61*100</f>
        <v>100</v>
      </c>
      <c r="K61" s="25">
        <f>I61/H61*100</f>
        <v>100</v>
      </c>
    </row>
    <row r="62" spans="1:11" ht="27.75" customHeight="1" hidden="1">
      <c r="A62" s="30" t="s">
        <v>125</v>
      </c>
      <c r="B62" s="8" t="s">
        <v>2</v>
      </c>
      <c r="C62" s="8" t="s">
        <v>7</v>
      </c>
      <c r="D62" s="8" t="s">
        <v>126</v>
      </c>
      <c r="E62" s="8" t="s">
        <v>16</v>
      </c>
      <c r="F62" s="8" t="s">
        <v>6</v>
      </c>
      <c r="G62" s="17">
        <f>G66+G63</f>
        <v>0</v>
      </c>
      <c r="H62" s="17">
        <f>H66+H63</f>
        <v>0</v>
      </c>
      <c r="I62" s="17">
        <f>I66+I63</f>
        <v>0</v>
      </c>
      <c r="J62" s="25" t="e">
        <f>I62/G62*100</f>
        <v>#DIV/0!</v>
      </c>
      <c r="K62" s="25" t="e">
        <f>I62/H62*100</f>
        <v>#DIV/0!</v>
      </c>
    </row>
    <row r="63" spans="1:11" ht="27.75" customHeight="1" hidden="1">
      <c r="A63" s="13" t="s">
        <v>29</v>
      </c>
      <c r="B63" s="10" t="s">
        <v>2</v>
      </c>
      <c r="C63" s="10" t="s">
        <v>7</v>
      </c>
      <c r="D63" s="10" t="s">
        <v>126</v>
      </c>
      <c r="E63" s="10" t="s">
        <v>73</v>
      </c>
      <c r="F63" s="10" t="s">
        <v>69</v>
      </c>
      <c r="G63" s="15">
        <v>0</v>
      </c>
      <c r="H63" s="15">
        <v>0</v>
      </c>
      <c r="I63" s="15">
        <v>0</v>
      </c>
      <c r="J63" s="25" t="e">
        <f>I63/G63*100</f>
        <v>#DIV/0!</v>
      </c>
      <c r="K63" s="25" t="e">
        <f>I63/H63*100</f>
        <v>#DIV/0!</v>
      </c>
    </row>
    <row r="64" spans="1:11" ht="28.5" customHeight="1">
      <c r="A64" s="11" t="s">
        <v>12</v>
      </c>
      <c r="B64" s="8" t="s">
        <v>2</v>
      </c>
      <c r="C64" s="8" t="s">
        <v>13</v>
      </c>
      <c r="D64" s="8" t="s">
        <v>4</v>
      </c>
      <c r="E64" s="8" t="s">
        <v>9</v>
      </c>
      <c r="F64" s="8" t="s">
        <v>6</v>
      </c>
      <c r="G64" s="17">
        <f>G69+G72</f>
        <v>114.34418</v>
      </c>
      <c r="H64" s="17">
        <f>H69+H72</f>
        <v>114.34418</v>
      </c>
      <c r="I64" s="17">
        <f>I69+I72</f>
        <v>110.97055</v>
      </c>
      <c r="J64" s="25">
        <f t="shared" si="0"/>
        <v>97.04958310952075</v>
      </c>
      <c r="K64" s="25">
        <f t="shared" si="1"/>
        <v>97.04958310952075</v>
      </c>
    </row>
    <row r="65" spans="1:11" ht="18" customHeight="1" hidden="1">
      <c r="A65" s="12" t="s">
        <v>39</v>
      </c>
      <c r="B65" s="5" t="s">
        <v>2</v>
      </c>
      <c r="C65" s="5" t="s">
        <v>13</v>
      </c>
      <c r="D65" s="5" t="s">
        <v>14</v>
      </c>
      <c r="E65" s="8" t="s">
        <v>102</v>
      </c>
      <c r="F65" s="5" t="s">
        <v>6</v>
      </c>
      <c r="G65" s="17">
        <f>G66</f>
        <v>0</v>
      </c>
      <c r="H65" s="7"/>
      <c r="I65" s="7"/>
      <c r="J65" s="25" t="e">
        <f t="shared" si="0"/>
        <v>#DIV/0!</v>
      </c>
      <c r="K65" s="25" t="e">
        <f t="shared" si="1"/>
        <v>#DIV/0!</v>
      </c>
    </row>
    <row r="66" spans="1:11" ht="18" customHeight="1" hidden="1">
      <c r="A66" s="13" t="s">
        <v>40</v>
      </c>
      <c r="B66" s="18" t="s">
        <v>2</v>
      </c>
      <c r="C66" s="18" t="s">
        <v>13</v>
      </c>
      <c r="D66" s="18" t="s">
        <v>14</v>
      </c>
      <c r="E66" s="8" t="s">
        <v>103</v>
      </c>
      <c r="F66" s="18" t="s">
        <v>6</v>
      </c>
      <c r="G66" s="17">
        <f>G67</f>
        <v>0</v>
      </c>
      <c r="H66" s="7"/>
      <c r="I66" s="7"/>
      <c r="J66" s="25" t="e">
        <f t="shared" si="0"/>
        <v>#DIV/0!</v>
      </c>
      <c r="K66" s="25" t="e">
        <f t="shared" si="1"/>
        <v>#DIV/0!</v>
      </c>
    </row>
    <row r="67" spans="1:11" ht="18" customHeight="1" hidden="1">
      <c r="A67" s="13" t="s">
        <v>41</v>
      </c>
      <c r="B67" s="18" t="s">
        <v>2</v>
      </c>
      <c r="C67" s="18" t="s">
        <v>13</v>
      </c>
      <c r="D67" s="18" t="s">
        <v>14</v>
      </c>
      <c r="E67" s="8" t="s">
        <v>104</v>
      </c>
      <c r="F67" s="18" t="s">
        <v>6</v>
      </c>
      <c r="G67" s="17">
        <f>G68</f>
        <v>0</v>
      </c>
      <c r="H67" s="7"/>
      <c r="I67" s="7"/>
      <c r="J67" s="25" t="e">
        <f t="shared" si="0"/>
        <v>#DIV/0!</v>
      </c>
      <c r="K67" s="25" t="e">
        <f t="shared" si="1"/>
        <v>#DIV/0!</v>
      </c>
    </row>
    <row r="68" spans="1:11" ht="26.25" customHeight="1" hidden="1">
      <c r="A68" s="13" t="s">
        <v>29</v>
      </c>
      <c r="B68" s="18" t="s">
        <v>2</v>
      </c>
      <c r="C68" s="18" t="s">
        <v>42</v>
      </c>
      <c r="D68" s="18" t="s">
        <v>14</v>
      </c>
      <c r="E68" s="8" t="s">
        <v>105</v>
      </c>
      <c r="F68" s="18" t="s">
        <v>19</v>
      </c>
      <c r="G68" s="17">
        <v>0</v>
      </c>
      <c r="H68" s="7"/>
      <c r="I68" s="7"/>
      <c r="J68" s="25" t="e">
        <f t="shared" si="0"/>
        <v>#DIV/0!</v>
      </c>
      <c r="K68" s="25" t="e">
        <f t="shared" si="1"/>
        <v>#DIV/0!</v>
      </c>
    </row>
    <row r="69" spans="1:11" ht="26.25" customHeight="1">
      <c r="A69" s="30" t="s">
        <v>39</v>
      </c>
      <c r="B69" s="18" t="s">
        <v>2</v>
      </c>
      <c r="C69" s="18" t="s">
        <v>13</v>
      </c>
      <c r="D69" s="18" t="s">
        <v>14</v>
      </c>
      <c r="E69" s="8" t="s">
        <v>9</v>
      </c>
      <c r="F69" s="10" t="s">
        <v>6</v>
      </c>
      <c r="G69" s="15">
        <f>G70+G71</f>
        <v>42.36582</v>
      </c>
      <c r="H69" s="15">
        <f>H70+H71</f>
        <v>42.36582</v>
      </c>
      <c r="I69" s="15">
        <f>I70+I71</f>
        <v>38.99219</v>
      </c>
      <c r="J69" s="25">
        <f>I69/G69*100</f>
        <v>92.03690616633881</v>
      </c>
      <c r="K69" s="25">
        <f>I69/H69*100</f>
        <v>92.03690616633881</v>
      </c>
    </row>
    <row r="70" spans="1:11" ht="26.25" customHeight="1">
      <c r="A70" s="13" t="s">
        <v>29</v>
      </c>
      <c r="B70" s="10" t="s">
        <v>2</v>
      </c>
      <c r="C70" s="10" t="s">
        <v>13</v>
      </c>
      <c r="D70" s="10" t="s">
        <v>14</v>
      </c>
      <c r="E70" s="10" t="s">
        <v>130</v>
      </c>
      <c r="F70" s="10" t="s">
        <v>6</v>
      </c>
      <c r="G70" s="15">
        <v>25.5</v>
      </c>
      <c r="H70" s="15">
        <v>25.5</v>
      </c>
      <c r="I70" s="15">
        <v>25.5</v>
      </c>
      <c r="J70" s="25">
        <f>I70/G70*100</f>
        <v>100</v>
      </c>
      <c r="K70" s="25">
        <f>I70/H70*100</f>
        <v>100</v>
      </c>
    </row>
    <row r="71" spans="1:11" ht="26.25" customHeight="1">
      <c r="A71" s="13" t="s">
        <v>29</v>
      </c>
      <c r="B71" s="10" t="s">
        <v>2</v>
      </c>
      <c r="C71" s="10" t="s">
        <v>13</v>
      </c>
      <c r="D71" s="10" t="s">
        <v>14</v>
      </c>
      <c r="E71" s="10" t="s">
        <v>73</v>
      </c>
      <c r="F71" s="10" t="s">
        <v>6</v>
      </c>
      <c r="G71" s="15">
        <v>16.86582</v>
      </c>
      <c r="H71" s="15">
        <v>16.86582</v>
      </c>
      <c r="I71" s="15">
        <v>13.49219</v>
      </c>
      <c r="J71" s="25">
        <f>I71/G71*100</f>
        <v>79.99723701545494</v>
      </c>
      <c r="K71" s="25">
        <f>I71/H71*100</f>
        <v>79.99723701545494</v>
      </c>
    </row>
    <row r="72" spans="1:11" ht="18" customHeight="1">
      <c r="A72" s="12" t="s">
        <v>20</v>
      </c>
      <c r="B72" s="5" t="s">
        <v>2</v>
      </c>
      <c r="C72" s="5" t="s">
        <v>13</v>
      </c>
      <c r="D72" s="5" t="s">
        <v>8</v>
      </c>
      <c r="E72" s="5" t="s">
        <v>9</v>
      </c>
      <c r="F72" s="5" t="s">
        <v>6</v>
      </c>
      <c r="G72" s="6">
        <f>G73</f>
        <v>71.97836</v>
      </c>
      <c r="H72" s="6">
        <f>H73</f>
        <v>71.97836</v>
      </c>
      <c r="I72" s="6">
        <f>I73</f>
        <v>71.97836</v>
      </c>
      <c r="J72" s="25">
        <f t="shared" si="0"/>
        <v>100</v>
      </c>
      <c r="K72" s="25">
        <f t="shared" si="1"/>
        <v>100</v>
      </c>
    </row>
    <row r="73" spans="1:11" ht="18" customHeight="1">
      <c r="A73" s="13" t="s">
        <v>20</v>
      </c>
      <c r="B73" s="10" t="s">
        <v>2</v>
      </c>
      <c r="C73" s="10" t="s">
        <v>13</v>
      </c>
      <c r="D73" s="10" t="s">
        <v>8</v>
      </c>
      <c r="E73" s="10" t="s">
        <v>16</v>
      </c>
      <c r="F73" s="10" t="s">
        <v>6</v>
      </c>
      <c r="G73" s="15">
        <f>G74+G75+G76+G81</f>
        <v>71.97836</v>
      </c>
      <c r="H73" s="15">
        <f>H74+H75+H76+H81</f>
        <v>71.97836</v>
      </c>
      <c r="I73" s="15">
        <f>I74+I75+I76+I81</f>
        <v>71.97836</v>
      </c>
      <c r="J73" s="25">
        <f t="shared" si="0"/>
        <v>100</v>
      </c>
      <c r="K73" s="25">
        <f t="shared" si="1"/>
        <v>100</v>
      </c>
    </row>
    <row r="74" spans="1:11" ht="25.5" customHeight="1">
      <c r="A74" s="13" t="s">
        <v>29</v>
      </c>
      <c r="B74" s="10" t="s">
        <v>2</v>
      </c>
      <c r="C74" s="10" t="s">
        <v>13</v>
      </c>
      <c r="D74" s="10" t="s">
        <v>8</v>
      </c>
      <c r="E74" s="10" t="s">
        <v>73</v>
      </c>
      <c r="F74" s="10" t="s">
        <v>6</v>
      </c>
      <c r="G74" s="15">
        <v>10.68636</v>
      </c>
      <c r="H74" s="15">
        <v>10.68636</v>
      </c>
      <c r="I74" s="15">
        <v>10.68636</v>
      </c>
      <c r="J74" s="25">
        <f>I74/G74*100</f>
        <v>100</v>
      </c>
      <c r="K74" s="25">
        <f>I74/H74*100</f>
        <v>100</v>
      </c>
    </row>
    <row r="75" spans="1:11" ht="26.25" customHeight="1">
      <c r="A75" s="13" t="s">
        <v>29</v>
      </c>
      <c r="B75" s="10" t="s">
        <v>2</v>
      </c>
      <c r="C75" s="10" t="s">
        <v>13</v>
      </c>
      <c r="D75" s="10" t="s">
        <v>8</v>
      </c>
      <c r="E75" s="10" t="s">
        <v>81</v>
      </c>
      <c r="F75" s="10" t="s">
        <v>6</v>
      </c>
      <c r="G75" s="15">
        <v>61.092</v>
      </c>
      <c r="H75" s="15">
        <v>61.092</v>
      </c>
      <c r="I75" s="15">
        <v>61.092</v>
      </c>
      <c r="J75" s="25">
        <f t="shared" si="0"/>
        <v>100</v>
      </c>
      <c r="K75" s="25">
        <f t="shared" si="1"/>
        <v>100</v>
      </c>
    </row>
    <row r="76" spans="1:11" ht="27.75" customHeight="1">
      <c r="A76" s="13" t="s">
        <v>29</v>
      </c>
      <c r="B76" s="10" t="s">
        <v>2</v>
      </c>
      <c r="C76" s="10" t="s">
        <v>13</v>
      </c>
      <c r="D76" s="10" t="s">
        <v>8</v>
      </c>
      <c r="E76" s="10" t="s">
        <v>87</v>
      </c>
      <c r="F76" s="10" t="s">
        <v>6</v>
      </c>
      <c r="G76" s="15">
        <v>0.2</v>
      </c>
      <c r="H76" s="15">
        <v>0.2</v>
      </c>
      <c r="I76" s="15">
        <v>0.2</v>
      </c>
      <c r="J76" s="25">
        <f t="shared" si="0"/>
        <v>100</v>
      </c>
      <c r="K76" s="25">
        <f t="shared" si="1"/>
        <v>100</v>
      </c>
    </row>
    <row r="77" spans="1:11" ht="20.25" customHeight="1" hidden="1">
      <c r="A77" s="13" t="s">
        <v>29</v>
      </c>
      <c r="B77" s="10" t="s">
        <v>2</v>
      </c>
      <c r="C77" s="10" t="s">
        <v>42</v>
      </c>
      <c r="D77" s="10" t="s">
        <v>8</v>
      </c>
      <c r="E77" s="10" t="s">
        <v>43</v>
      </c>
      <c r="F77" s="10" t="s">
        <v>6</v>
      </c>
      <c r="G77" s="15">
        <f>G78</f>
        <v>0</v>
      </c>
      <c r="H77" s="7"/>
      <c r="I77" s="7"/>
      <c r="J77" s="25" t="e">
        <f t="shared" si="0"/>
        <v>#DIV/0!</v>
      </c>
      <c r="K77" s="25" t="e">
        <f t="shared" si="1"/>
        <v>#DIV/0!</v>
      </c>
    </row>
    <row r="78" spans="1:11" ht="28.5" customHeight="1" hidden="1">
      <c r="A78" s="13" t="s">
        <v>29</v>
      </c>
      <c r="B78" s="10" t="s">
        <v>2</v>
      </c>
      <c r="C78" s="10" t="s">
        <v>13</v>
      </c>
      <c r="D78" s="10" t="s">
        <v>8</v>
      </c>
      <c r="E78" s="10" t="s">
        <v>43</v>
      </c>
      <c r="F78" s="10" t="s">
        <v>19</v>
      </c>
      <c r="G78" s="15">
        <v>0</v>
      </c>
      <c r="H78" s="7"/>
      <c r="I78" s="7"/>
      <c r="J78" s="25" t="e">
        <f t="shared" si="0"/>
        <v>#DIV/0!</v>
      </c>
      <c r="K78" s="25" t="e">
        <f t="shared" si="1"/>
        <v>#DIV/0!</v>
      </c>
    </row>
    <row r="79" spans="1:11" ht="28.5" customHeight="1" hidden="1">
      <c r="A79" s="13" t="s">
        <v>29</v>
      </c>
      <c r="B79" s="10" t="s">
        <v>2</v>
      </c>
      <c r="C79" s="10" t="s">
        <v>13</v>
      </c>
      <c r="D79" s="10" t="s">
        <v>8</v>
      </c>
      <c r="E79" s="10" t="s">
        <v>44</v>
      </c>
      <c r="F79" s="10" t="s">
        <v>6</v>
      </c>
      <c r="G79" s="15">
        <f>G80</f>
        <v>0</v>
      </c>
      <c r="H79" s="7"/>
      <c r="I79" s="7"/>
      <c r="J79" s="25" t="e">
        <f t="shared" si="0"/>
        <v>#DIV/0!</v>
      </c>
      <c r="K79" s="25" t="e">
        <f t="shared" si="1"/>
        <v>#DIV/0!</v>
      </c>
    </row>
    <row r="80" spans="1:11" ht="28.5" customHeight="1" hidden="1">
      <c r="A80" s="13" t="s">
        <v>29</v>
      </c>
      <c r="B80" s="10" t="s">
        <v>2</v>
      </c>
      <c r="C80" s="10" t="s">
        <v>13</v>
      </c>
      <c r="D80" s="10" t="s">
        <v>8</v>
      </c>
      <c r="E80" s="10" t="s">
        <v>44</v>
      </c>
      <c r="F80" s="10" t="s">
        <v>19</v>
      </c>
      <c r="G80" s="15">
        <v>0</v>
      </c>
      <c r="H80" s="7"/>
      <c r="I80" s="7"/>
      <c r="J80" s="25" t="e">
        <f t="shared" si="0"/>
        <v>#DIV/0!</v>
      </c>
      <c r="K80" s="25" t="e">
        <f t="shared" si="1"/>
        <v>#DIV/0!</v>
      </c>
    </row>
    <row r="81" spans="1:11" ht="33" customHeight="1" hidden="1">
      <c r="A81" s="13" t="s">
        <v>29</v>
      </c>
      <c r="B81" s="10" t="s">
        <v>2</v>
      </c>
      <c r="C81" s="10" t="s">
        <v>13</v>
      </c>
      <c r="D81" s="10" t="s">
        <v>8</v>
      </c>
      <c r="E81" s="10" t="s">
        <v>97</v>
      </c>
      <c r="F81" s="10" t="s">
        <v>6</v>
      </c>
      <c r="G81" s="15">
        <v>0</v>
      </c>
      <c r="H81" s="15">
        <v>0</v>
      </c>
      <c r="I81" s="15">
        <v>0</v>
      </c>
      <c r="J81" s="25" t="e">
        <f t="shared" si="0"/>
        <v>#DIV/0!</v>
      </c>
      <c r="K81" s="25" t="e">
        <f t="shared" si="1"/>
        <v>#DIV/0!</v>
      </c>
    </row>
    <row r="82" spans="1:11" ht="41.25" customHeight="1" hidden="1">
      <c r="A82" s="13" t="s">
        <v>29</v>
      </c>
      <c r="B82" s="10" t="s">
        <v>2</v>
      </c>
      <c r="C82" s="10" t="s">
        <v>13</v>
      </c>
      <c r="D82" s="10" t="s">
        <v>8</v>
      </c>
      <c r="E82" s="10" t="s">
        <v>45</v>
      </c>
      <c r="F82" s="10" t="s">
        <v>6</v>
      </c>
      <c r="G82" s="15">
        <v>0</v>
      </c>
      <c r="H82" s="15">
        <v>0</v>
      </c>
      <c r="I82" s="15">
        <v>0</v>
      </c>
      <c r="J82" s="25" t="e">
        <f>I82/G82*100</f>
        <v>#DIV/0!</v>
      </c>
      <c r="K82" s="25" t="e">
        <f>I82/H82*100</f>
        <v>#DIV/0!</v>
      </c>
    </row>
    <row r="83" spans="1:11" ht="26.25" customHeight="1" hidden="1">
      <c r="A83" s="13" t="s">
        <v>29</v>
      </c>
      <c r="B83" s="10" t="s">
        <v>2</v>
      </c>
      <c r="C83" s="10" t="s">
        <v>13</v>
      </c>
      <c r="D83" s="10" t="s">
        <v>8</v>
      </c>
      <c r="E83" s="10" t="s">
        <v>45</v>
      </c>
      <c r="F83" s="10" t="s">
        <v>6</v>
      </c>
      <c r="G83" s="15">
        <v>0</v>
      </c>
      <c r="H83" s="15">
        <v>0</v>
      </c>
      <c r="I83" s="15">
        <v>0</v>
      </c>
      <c r="J83" s="25" t="e">
        <f t="shared" si="0"/>
        <v>#DIV/0!</v>
      </c>
      <c r="K83" s="25" t="e">
        <f t="shared" si="1"/>
        <v>#DIV/0!</v>
      </c>
    </row>
    <row r="84" spans="1:11" ht="29.25" customHeight="1">
      <c r="A84" s="11" t="s">
        <v>15</v>
      </c>
      <c r="B84" s="8" t="s">
        <v>2</v>
      </c>
      <c r="C84" s="8" t="s">
        <v>11</v>
      </c>
      <c r="D84" s="8" t="s">
        <v>4</v>
      </c>
      <c r="E84" s="8" t="s">
        <v>9</v>
      </c>
      <c r="F84" s="8" t="s">
        <v>6</v>
      </c>
      <c r="G84" s="17">
        <f aca="true" t="shared" si="11" ref="G84:I85">G85</f>
        <v>823.82133</v>
      </c>
      <c r="H84" s="17">
        <f t="shared" si="11"/>
        <v>823.82133</v>
      </c>
      <c r="I84" s="17">
        <f t="shared" si="11"/>
        <v>823.82133</v>
      </c>
      <c r="J84" s="25">
        <f t="shared" si="0"/>
        <v>100</v>
      </c>
      <c r="K84" s="25">
        <f t="shared" si="1"/>
        <v>100</v>
      </c>
    </row>
    <row r="85" spans="1:11" ht="28.5" customHeight="1">
      <c r="A85" s="13" t="s">
        <v>15</v>
      </c>
      <c r="B85" s="10" t="s">
        <v>2</v>
      </c>
      <c r="C85" s="10" t="s">
        <v>11</v>
      </c>
      <c r="D85" s="10" t="s">
        <v>3</v>
      </c>
      <c r="E85" s="10" t="s">
        <v>16</v>
      </c>
      <c r="F85" s="10" t="s">
        <v>6</v>
      </c>
      <c r="G85" s="15">
        <f t="shared" si="11"/>
        <v>823.82133</v>
      </c>
      <c r="H85" s="15">
        <f t="shared" si="11"/>
        <v>823.82133</v>
      </c>
      <c r="I85" s="15">
        <f t="shared" si="11"/>
        <v>823.82133</v>
      </c>
      <c r="J85" s="25">
        <f t="shared" si="0"/>
        <v>100</v>
      </c>
      <c r="K85" s="25">
        <f t="shared" si="1"/>
        <v>100</v>
      </c>
    </row>
    <row r="86" spans="1:11" ht="35.25" customHeight="1">
      <c r="A86" s="13" t="s">
        <v>64</v>
      </c>
      <c r="B86" s="10" t="s">
        <v>2</v>
      </c>
      <c r="C86" s="10" t="s">
        <v>11</v>
      </c>
      <c r="D86" s="10" t="s">
        <v>3</v>
      </c>
      <c r="E86" s="10" t="s">
        <v>16</v>
      </c>
      <c r="F86" s="10" t="s">
        <v>6</v>
      </c>
      <c r="G86" s="15">
        <f>G87+G88+G89+G90</f>
        <v>823.82133</v>
      </c>
      <c r="H86" s="15">
        <f>H87+H88+H89+H90</f>
        <v>823.82133</v>
      </c>
      <c r="I86" s="15">
        <f>I87+I88+I89+I90</f>
        <v>823.82133</v>
      </c>
      <c r="J86" s="25">
        <f t="shared" si="0"/>
        <v>100</v>
      </c>
      <c r="K86" s="25">
        <f t="shared" si="1"/>
        <v>100</v>
      </c>
    </row>
    <row r="87" spans="1:11" ht="32.25" customHeight="1">
      <c r="A87" s="13" t="s">
        <v>90</v>
      </c>
      <c r="B87" s="10" t="s">
        <v>2</v>
      </c>
      <c r="C87" s="10" t="s">
        <v>11</v>
      </c>
      <c r="D87" s="10" t="s">
        <v>3</v>
      </c>
      <c r="E87" s="10" t="s">
        <v>98</v>
      </c>
      <c r="F87" s="10" t="s">
        <v>89</v>
      </c>
      <c r="G87" s="15">
        <v>441.78162</v>
      </c>
      <c r="H87" s="15">
        <v>441.78162</v>
      </c>
      <c r="I87" s="15">
        <v>441.78162</v>
      </c>
      <c r="J87" s="25">
        <f t="shared" si="0"/>
        <v>100</v>
      </c>
      <c r="K87" s="25">
        <f t="shared" si="1"/>
        <v>100</v>
      </c>
    </row>
    <row r="88" spans="1:11" ht="32.25" customHeight="1">
      <c r="A88" s="13" t="s">
        <v>90</v>
      </c>
      <c r="B88" s="10" t="s">
        <v>2</v>
      </c>
      <c r="C88" s="10" t="s">
        <v>11</v>
      </c>
      <c r="D88" s="10" t="s">
        <v>3</v>
      </c>
      <c r="E88" s="10" t="s">
        <v>99</v>
      </c>
      <c r="F88" s="10" t="s">
        <v>89</v>
      </c>
      <c r="G88" s="15">
        <v>218.1</v>
      </c>
      <c r="H88" s="15">
        <v>218.1</v>
      </c>
      <c r="I88" s="15">
        <v>218.1</v>
      </c>
      <c r="J88" s="25">
        <f t="shared" si="0"/>
        <v>100</v>
      </c>
      <c r="K88" s="25">
        <f t="shared" si="1"/>
        <v>100</v>
      </c>
    </row>
    <row r="89" spans="1:11" ht="24.75" customHeight="1">
      <c r="A89" s="13" t="s">
        <v>90</v>
      </c>
      <c r="B89" s="10" t="s">
        <v>2</v>
      </c>
      <c r="C89" s="10" t="s">
        <v>11</v>
      </c>
      <c r="D89" s="10" t="s">
        <v>3</v>
      </c>
      <c r="E89" s="10" t="s">
        <v>100</v>
      </c>
      <c r="F89" s="10" t="s">
        <v>89</v>
      </c>
      <c r="G89" s="15">
        <v>163.93971</v>
      </c>
      <c r="H89" s="15">
        <v>163.93971</v>
      </c>
      <c r="I89" s="15">
        <v>163.93971</v>
      </c>
      <c r="J89" s="25">
        <f t="shared" si="0"/>
        <v>100</v>
      </c>
      <c r="K89" s="25">
        <f t="shared" si="1"/>
        <v>100</v>
      </c>
    </row>
    <row r="90" spans="1:11" ht="58.5" customHeight="1" hidden="1">
      <c r="A90" s="39" t="s">
        <v>106</v>
      </c>
      <c r="B90" s="10" t="s">
        <v>2</v>
      </c>
      <c r="C90" s="10" t="s">
        <v>11</v>
      </c>
      <c r="D90" s="10" t="s">
        <v>3</v>
      </c>
      <c r="E90" s="10" t="s">
        <v>107</v>
      </c>
      <c r="F90" s="10" t="s">
        <v>108</v>
      </c>
      <c r="G90" s="15"/>
      <c r="H90" s="15"/>
      <c r="I90" s="15"/>
      <c r="J90" s="25" t="e">
        <f t="shared" si="0"/>
        <v>#DIV/0!</v>
      </c>
      <c r="K90" s="25" t="e">
        <f t="shared" si="1"/>
        <v>#DIV/0!</v>
      </c>
    </row>
    <row r="91" spans="1:11" ht="24" customHeight="1" hidden="1">
      <c r="A91" s="40" t="s">
        <v>109</v>
      </c>
      <c r="B91" s="8" t="s">
        <v>2</v>
      </c>
      <c r="C91" s="8" t="s">
        <v>48</v>
      </c>
      <c r="D91" s="8" t="s">
        <v>4</v>
      </c>
      <c r="E91" s="8" t="s">
        <v>9</v>
      </c>
      <c r="F91" s="8" t="s">
        <v>6</v>
      </c>
      <c r="G91" s="24">
        <f>G92</f>
        <v>0</v>
      </c>
      <c r="H91" s="24">
        <f>H92</f>
        <v>0</v>
      </c>
      <c r="I91" s="24">
        <f>I92</f>
        <v>0</v>
      </c>
      <c r="J91" s="25" t="e">
        <f t="shared" si="0"/>
        <v>#DIV/0!</v>
      </c>
      <c r="K91" s="25" t="e">
        <f t="shared" si="1"/>
        <v>#DIV/0!</v>
      </c>
    </row>
    <row r="92" spans="1:11" ht="12" customHeight="1" hidden="1">
      <c r="A92" s="39" t="s">
        <v>111</v>
      </c>
      <c r="B92" s="18" t="s">
        <v>2</v>
      </c>
      <c r="C92" s="18" t="s">
        <v>48</v>
      </c>
      <c r="D92" s="18" t="s">
        <v>3</v>
      </c>
      <c r="E92" s="18" t="s">
        <v>9</v>
      </c>
      <c r="F92" s="18" t="s">
        <v>6</v>
      </c>
      <c r="G92" s="15"/>
      <c r="H92" s="15"/>
      <c r="I92" s="15"/>
      <c r="J92" s="25" t="e">
        <f aca="true" t="shared" si="12" ref="J92:J100">I92/G92*100</f>
        <v>#DIV/0!</v>
      </c>
      <c r="K92" s="25" t="e">
        <f aca="true" t="shared" si="13" ref="K92:K100">I92/H92*100</f>
        <v>#DIV/0!</v>
      </c>
    </row>
    <row r="93" spans="1:11" ht="27.75" customHeight="1" hidden="1">
      <c r="A93" s="39" t="s">
        <v>112</v>
      </c>
      <c r="B93" s="18" t="s">
        <v>2</v>
      </c>
      <c r="C93" s="18" t="s">
        <v>48</v>
      </c>
      <c r="D93" s="18" t="s">
        <v>3</v>
      </c>
      <c r="E93" s="18" t="s">
        <v>113</v>
      </c>
      <c r="F93" s="18" t="s">
        <v>6</v>
      </c>
      <c r="G93" s="15"/>
      <c r="H93" s="15"/>
      <c r="I93" s="15"/>
      <c r="J93" s="25" t="e">
        <f t="shared" si="12"/>
        <v>#DIV/0!</v>
      </c>
      <c r="K93" s="25" t="e">
        <f t="shared" si="13"/>
        <v>#DIV/0!</v>
      </c>
    </row>
    <row r="94" spans="1:11" ht="21.75" customHeight="1" hidden="1">
      <c r="A94" s="39" t="s">
        <v>110</v>
      </c>
      <c r="B94" s="18" t="s">
        <v>2</v>
      </c>
      <c r="C94" s="18" t="s">
        <v>48</v>
      </c>
      <c r="D94" s="18" t="s">
        <v>3</v>
      </c>
      <c r="E94" s="18" t="s">
        <v>113</v>
      </c>
      <c r="F94" s="18" t="s">
        <v>114</v>
      </c>
      <c r="G94" s="15"/>
      <c r="H94" s="15"/>
      <c r="I94" s="15"/>
      <c r="J94" s="25" t="e">
        <f t="shared" si="12"/>
        <v>#DIV/0!</v>
      </c>
      <c r="K94" s="25" t="e">
        <f t="shared" si="13"/>
        <v>#DIV/0!</v>
      </c>
    </row>
    <row r="95" spans="1:11" ht="21.75" customHeight="1">
      <c r="A95" s="41" t="s">
        <v>127</v>
      </c>
      <c r="B95" s="8" t="s">
        <v>2</v>
      </c>
      <c r="C95" s="8" t="s">
        <v>121</v>
      </c>
      <c r="D95" s="8" t="s">
        <v>4</v>
      </c>
      <c r="E95" s="8" t="s">
        <v>9</v>
      </c>
      <c r="F95" s="8" t="s">
        <v>6</v>
      </c>
      <c r="G95" s="24">
        <f>G96+G98</f>
        <v>15.654</v>
      </c>
      <c r="H95" s="24">
        <f>H96+H98</f>
        <v>15.654</v>
      </c>
      <c r="I95" s="24">
        <f>I96+I98</f>
        <v>15.654</v>
      </c>
      <c r="J95" s="25">
        <f t="shared" si="12"/>
        <v>100</v>
      </c>
      <c r="K95" s="25">
        <f t="shared" si="13"/>
        <v>100</v>
      </c>
    </row>
    <row r="96" spans="1:11" ht="21.75" customHeight="1" hidden="1">
      <c r="A96" s="39" t="s">
        <v>131</v>
      </c>
      <c r="B96" s="18" t="s">
        <v>2</v>
      </c>
      <c r="C96" s="18" t="s">
        <v>121</v>
      </c>
      <c r="D96" s="18" t="s">
        <v>3</v>
      </c>
      <c r="E96" s="18" t="s">
        <v>9</v>
      </c>
      <c r="F96" s="18" t="s">
        <v>6</v>
      </c>
      <c r="G96" s="15"/>
      <c r="H96" s="15"/>
      <c r="I96" s="15"/>
      <c r="J96" s="25" t="e">
        <f t="shared" si="12"/>
        <v>#DIV/0!</v>
      </c>
      <c r="K96" s="25" t="e">
        <f t="shared" si="13"/>
        <v>#DIV/0!</v>
      </c>
    </row>
    <row r="97" spans="1:11" ht="21.75" customHeight="1" hidden="1">
      <c r="A97" s="39" t="s">
        <v>92</v>
      </c>
      <c r="B97" s="18" t="s">
        <v>2</v>
      </c>
      <c r="C97" s="18" t="s">
        <v>121</v>
      </c>
      <c r="D97" s="18" t="s">
        <v>3</v>
      </c>
      <c r="E97" s="18" t="s">
        <v>128</v>
      </c>
      <c r="F97" s="18" t="s">
        <v>69</v>
      </c>
      <c r="G97" s="15"/>
      <c r="H97" s="15"/>
      <c r="I97" s="15"/>
      <c r="J97" s="25" t="e">
        <f t="shared" si="12"/>
        <v>#DIV/0!</v>
      </c>
      <c r="K97" s="25" t="e">
        <f t="shared" si="13"/>
        <v>#DIV/0!</v>
      </c>
    </row>
    <row r="98" spans="1:11" ht="21.75" customHeight="1">
      <c r="A98" s="39" t="s">
        <v>132</v>
      </c>
      <c r="B98" s="18" t="s">
        <v>2</v>
      </c>
      <c r="C98" s="18" t="s">
        <v>121</v>
      </c>
      <c r="D98" s="18" t="s">
        <v>14</v>
      </c>
      <c r="E98" s="18" t="s">
        <v>129</v>
      </c>
      <c r="F98" s="18" t="s">
        <v>6</v>
      </c>
      <c r="G98" s="15">
        <f>G99+G100</f>
        <v>15.654</v>
      </c>
      <c r="H98" s="15">
        <f>H99+H100</f>
        <v>15.654</v>
      </c>
      <c r="I98" s="15">
        <f>I99+I100</f>
        <v>15.654</v>
      </c>
      <c r="J98" s="25">
        <f t="shared" si="12"/>
        <v>100</v>
      </c>
      <c r="K98" s="25">
        <f t="shared" si="13"/>
        <v>100</v>
      </c>
    </row>
    <row r="99" spans="1:11" ht="21.75" customHeight="1">
      <c r="A99" s="39" t="s">
        <v>92</v>
      </c>
      <c r="B99" s="18" t="s">
        <v>2</v>
      </c>
      <c r="C99" s="18" t="s">
        <v>121</v>
      </c>
      <c r="D99" s="18" t="s">
        <v>14</v>
      </c>
      <c r="E99" s="18" t="s">
        <v>130</v>
      </c>
      <c r="F99" s="18" t="s">
        <v>69</v>
      </c>
      <c r="G99" s="15">
        <v>8.654</v>
      </c>
      <c r="H99" s="15">
        <v>8.654</v>
      </c>
      <c r="I99" s="15">
        <v>8.654</v>
      </c>
      <c r="J99" s="25">
        <f t="shared" si="12"/>
        <v>100</v>
      </c>
      <c r="K99" s="25">
        <f t="shared" si="13"/>
        <v>100</v>
      </c>
    </row>
    <row r="100" spans="1:11" ht="21.75" customHeight="1">
      <c r="A100" s="39" t="s">
        <v>92</v>
      </c>
      <c r="B100" s="18" t="s">
        <v>2</v>
      </c>
      <c r="C100" s="18" t="s">
        <v>121</v>
      </c>
      <c r="D100" s="18" t="s">
        <v>14</v>
      </c>
      <c r="E100" s="18" t="s">
        <v>133</v>
      </c>
      <c r="F100" s="18" t="s">
        <v>69</v>
      </c>
      <c r="G100" s="15">
        <v>7</v>
      </c>
      <c r="H100" s="15">
        <v>7</v>
      </c>
      <c r="I100" s="15">
        <v>7</v>
      </c>
      <c r="J100" s="25">
        <f t="shared" si="12"/>
        <v>100</v>
      </c>
      <c r="K100" s="25">
        <f t="shared" si="13"/>
        <v>100</v>
      </c>
    </row>
    <row r="101" spans="1:11" ht="18" customHeight="1">
      <c r="A101" s="14" t="s">
        <v>46</v>
      </c>
      <c r="B101" s="20"/>
      <c r="C101" s="21"/>
      <c r="D101" s="21"/>
      <c r="E101" s="21"/>
      <c r="F101" s="21"/>
      <c r="G101" s="22">
        <f>G10</f>
        <v>3747.97493</v>
      </c>
      <c r="H101" s="22">
        <f>H10</f>
        <v>3747.97493</v>
      </c>
      <c r="I101" s="22">
        <f>I10</f>
        <v>3729.70995</v>
      </c>
      <c r="J101" s="22">
        <f>J10</f>
        <v>99.51267069974772</v>
      </c>
      <c r="K101" s="22">
        <f>K10</f>
        <v>99.51267069974772</v>
      </c>
    </row>
    <row r="103" ht="12.75">
      <c r="G103" s="4"/>
    </row>
  </sheetData>
  <sheetProtection/>
  <mergeCells count="11">
    <mergeCell ref="A6:K6"/>
    <mergeCell ref="A2:K2"/>
    <mergeCell ref="B7:B8"/>
    <mergeCell ref="G7:G8"/>
    <mergeCell ref="C7:F7"/>
    <mergeCell ref="A3:K5"/>
    <mergeCell ref="H7:H8"/>
    <mergeCell ref="I7:I8"/>
    <mergeCell ref="J7:J8"/>
    <mergeCell ref="K7:K8"/>
    <mergeCell ref="A7:A8"/>
  </mergeCells>
  <printOptions/>
  <pageMargins left="0.85" right="0.17" top="0.36" bottom="0.33" header="0.5" footer="0.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2016-06-10T02:53:24Z</cp:lastPrinted>
  <dcterms:created xsi:type="dcterms:W3CDTF">2005-12-26T02:47:01Z</dcterms:created>
  <dcterms:modified xsi:type="dcterms:W3CDTF">2016-06-10T02:53:27Z</dcterms:modified>
  <cp:category/>
  <cp:version/>
  <cp:contentType/>
  <cp:contentStatus/>
</cp:coreProperties>
</file>