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<sst xmlns="http://schemas.openxmlformats.org/spreadsheetml/2006/main" count="163" uniqueCount="86">
  <si>
    <t>Код класси фикации</t>
  </si>
  <si>
    <t>Наименование платежей</t>
  </si>
  <si>
    <t>НАЛОГИ НА ПРИБЫЛЬ (ДОХОД), ПРИРОСТ КАПИТАЛА</t>
  </si>
  <si>
    <t>Налог на доходы физических лиц</t>
  </si>
  <si>
    <t>НАЛОГИ ПА СОВОКУПНЫЙ ДОХОД</t>
  </si>
  <si>
    <t>Единый сельскохозяйственный налог</t>
  </si>
  <si>
    <t>Единый сельскохозяйственный налог, уплачиваемый организациями</t>
  </si>
  <si>
    <t>НАЛОГИ НА ИМУЩЕСТВО</t>
  </si>
  <si>
    <t>Неналоговые поступления</t>
  </si>
  <si>
    <t>Сумма</t>
  </si>
  <si>
    <t>Приложение № 1</t>
  </si>
  <si>
    <t>Наименование</t>
  </si>
  <si>
    <t>КБК</t>
  </si>
  <si>
    <t>% исполнения</t>
  </si>
  <si>
    <t xml:space="preserve"> 1 01 00000 00 0000 000</t>
  </si>
  <si>
    <t xml:space="preserve"> 1 01 02000 01 0000 110</t>
  </si>
  <si>
    <t xml:space="preserve"> 1 05 00000 00 0000 000</t>
  </si>
  <si>
    <t xml:space="preserve"> 1 05 03000 01 0000 110</t>
  </si>
  <si>
    <t xml:space="preserve"> 1 05 03011 01 0000 110</t>
  </si>
  <si>
    <t>1 06 00000 00 0000 000</t>
  </si>
  <si>
    <t>1 06 01030 10 0000 110</t>
  </si>
  <si>
    <t>Дотации бюджетам субъектов Российской Федерации и муниципальных образований</t>
  </si>
  <si>
    <t>Дотации бюджетам поселений на выравнивание уровня бюджетной обеспеченности.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</si>
  <si>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</si>
  <si>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комиссариаты.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</si>
  <si>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</si>
  <si>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уровня.</t>
  </si>
  <si>
    <t xml:space="preserve"> 2 02 01000 00 0000 151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</si>
  <si>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</si>
  <si>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</si>
  <si>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</si>
  <si>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</si>
  <si>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2 02 01001 10 0000 151</t>
  </si>
  <si>
    <t xml:space="preserve">  2 02 03000 00 0000 151</t>
  </si>
  <si>
    <t xml:space="preserve"> 2 02 03015 10 0000 151</t>
  </si>
  <si>
    <t xml:space="preserve">  2 02 04000 00 0000 151</t>
  </si>
  <si>
    <t xml:space="preserve">  2 02 04012 10 0000 151</t>
  </si>
  <si>
    <t>неналоговые доходы</t>
  </si>
  <si>
    <t xml:space="preserve"> налоговые и неналоговые доходы</t>
  </si>
  <si>
    <t>налоговые доходы</t>
  </si>
  <si>
    <t>ДОХОДЫ ВСЕГО</t>
  </si>
  <si>
    <t>Наименование показателя</t>
  </si>
  <si>
    <t>Код бюджетной классификации</t>
  </si>
  <si>
    <t>администратора поступлений</t>
  </si>
  <si>
    <t xml:space="preserve">  ДОХОДЫ,  всего</t>
  </si>
  <si>
    <t>доходов  бюджета поселения</t>
  </si>
  <si>
    <t>Приложение № 2</t>
  </si>
  <si>
    <t>Управление Федеральной налоговой службы  по Республике Бурятия</t>
  </si>
  <si>
    <t>182</t>
  </si>
  <si>
    <t xml:space="preserve"> 1 01 02030 01 0000 110</t>
  </si>
  <si>
    <t>Кассовое исполнение, рублей</t>
  </si>
  <si>
    <t>Годовые бюджетные назначения,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</si>
  <si>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</si>
  <si>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</si>
  <si>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</si>
  <si>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сельских поселений от возврата бюджетными учреждениями остатков субсидий прошлых лет</t>
  </si>
  <si>
    <t>2 18 0000 00 0000 000</t>
  </si>
  <si>
    <t>2 18 0000 00 00000 180</t>
  </si>
  <si>
    <t>2 18 0501 10 00000 180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</si>
  <si>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</si>
  <si>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</si>
  <si>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</si>
  <si>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</si>
  <si>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</si>
  <si>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</si>
  <si>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101 020100 10 000 110</t>
  </si>
  <si>
    <t xml:space="preserve"> 1 01 02010 01 0000 110</t>
  </si>
  <si>
    <t xml:space="preserve">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</si>
  <si>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</si>
  <si>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</si>
  <si>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</si>
  <si>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>2 18 05000 10 0000 180</t>
  </si>
  <si>
    <t>2 18 00000 00 0000 180</t>
  </si>
  <si>
    <t>2 18 00000 00 0000 000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</si>
  <si>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</si>
  <si>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</si>
  <si>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</si>
  <si>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116 90050 10 0000 140</t>
  </si>
  <si>
    <t xml:space="preserve">Доходы бюджета муниципального образования сельское поселение "Краснопартизанское"по кодам видов доходов, подвидов доходов, классификации операций сектора государственного управления, относящихся к доходам бюджета, за 2015 год </t>
  </si>
  <si>
    <t>ДОХОДЫ ОТ ОКАЗАНИЯ ПЛАТНЫХ УСЛУГ (РАБОТ) И КОМПЕНСАЦИИ ЗАТРАТ ГОСУДАРСТВА</t>
  </si>
  <si>
    <t>113 02995 10 0000 130</t>
  </si>
  <si>
    <t xml:space="preserve"> Прочие доходы от компенсации затрат бюджетов сельских поселений</t>
  </si>
  <si>
    <t>Доходы  бюджета муниципального образования сельское поселение "Краснопартизанское" по кодам классификации доходов за 2015 год</t>
  </si>
  <si>
    <t xml:space="preserve">  2 02 04014 10 0000 151</t>
  </si>
  <si>
    <t xml:space="preserve">к решению"Об утверждении отчета об исполнении бюджета муниципального 
образования сельское поселение «Краснопартизанское» за 2015 год" №15 от 07.06.2016 г.
</t>
  </si>
  <si>
    <t xml:space="preserve">к решению"Об утверждении отчета об исполнении бюджета муниципального 
образования сельское поселение «Краснопартизанское» за 2015 год" № 15  от 07.06.2016 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</si>
</sst>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#,##0.0000"/>
    <numFmt numFmtId="175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0" borderId="1">
      <alignment horizontal="left" wrapText="1" indent="2"/>
      <protection/>
    </xf>
    <xf numFmtId="49" fontId="2" fillId="0" borderId="2">
      <alignment horizontal="center"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3" applyNumberFormat="0" applyAlignment="0" applyProtection="0"/>
    <xf numFmtId="0" fontId="34" fillId="24" borderId="4" applyNumberFormat="0" applyAlignment="0" applyProtection="0"/>
    <xf numFmtId="0" fontId="35" fillId="2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164" fontId="0" fillId="0" borderId="0" xfId="0" applyNumberFormat="1" applyAlignment="1">
      <alignment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justify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justify" shrinkToFit="1"/>
    </xf>
    <xf numFmtId="0" fontId="10" fillId="0" borderId="12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vertical="top"/>
      <protection/>
    </xf>
    <xf numFmtId="49" fontId="5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justify" shrinkToFit="1"/>
    </xf>
    <xf numFmtId="0" fontId="3" fillId="0" borderId="12" xfId="0" applyFont="1" applyFill="1" applyBorder="1" applyAlignment="1">
      <alignment vertical="top" wrapText="1"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3" fontId="3" fillId="0" borderId="12" xfId="0" applyNumberFormat="1" applyFont="1" applyFill="1" applyBorder="1" applyAlignment="1" applyProtection="1">
      <alignment horizontal="left" vertical="top"/>
      <protection/>
    </xf>
    <xf numFmtId="2" fontId="0" fillId="0" borderId="12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3" fillId="0" borderId="1" xfId="33" applyNumberFormat="1" applyFont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2" fontId="2" fillId="0" borderId="12" xfId="0" applyNumberFormat="1" applyFont="1" applyBorder="1" applyAlignment="1">
      <alignment/>
    </xf>
    <xf numFmtId="49" fontId="3" fillId="0" borderId="2" xfId="34" applyNumberFormat="1" applyFont="1" applyAlignment="1" applyProtection="1">
      <alignment horizontal="left" vertical="justify" wrapText="1"/>
      <protection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2" xfId="0" applyNumberFormat="1" applyFont="1" applyFill="1" applyBorder="1" applyAlignment="1" applyProtection="1">
      <alignment vertical="top"/>
      <protection/>
    </xf>
    <xf numFmtId="2" fontId="3" fillId="0" borderId="12" xfId="0" applyNumberFormat="1" applyFont="1" applyBorder="1" applyAlignment="1">
      <alignment vertical="top"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top" shrinkToFit="1"/>
    </xf>
    <xf numFmtId="0" fontId="5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3" fillId="0" borderId="14" xfId="33" applyNumberFormat="1" applyFont="1" applyBorder="1" applyAlignment="1" applyProtection="1">
      <alignment wrapText="1"/>
      <protection/>
    </xf>
    <xf numFmtId="0" fontId="3" fillId="0" borderId="12" xfId="33" applyNumberFormat="1" applyFont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vertical="top" wrapText="1"/>
      <protection/>
    </xf>
    <xf numFmtId="3" fontId="5" fillId="0" borderId="12" xfId="0" applyNumberFormat="1" applyFont="1" applyFill="1" applyBorder="1" applyAlignment="1" applyProtection="1">
      <alignment horizontal="left" vertical="top"/>
      <protection/>
    </xf>
    <xf numFmtId="2" fontId="5" fillId="0" borderId="12" xfId="0" applyNumberFormat="1" applyFont="1" applyBorder="1" applyAlignment="1">
      <alignment/>
    </xf>
    <xf numFmtId="0" fontId="12" fillId="0" borderId="12" xfId="0" applyNumberFormat="1" applyFont="1" applyFill="1" applyBorder="1" applyAlignment="1" applyProtection="1">
      <alignment vertical="top"/>
      <protection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 vertical="top"/>
    </xf>
    <xf numFmtId="0" fontId="13" fillId="0" borderId="1" xfId="33" applyNumberFormat="1" applyFont="1" applyAlignment="1" applyProtection="1">
      <alignment wrapText="1"/>
      <protection/>
    </xf>
    <xf numFmtId="0" fontId="3" fillId="0" borderId="12" xfId="0" applyFont="1" applyBorder="1" applyAlignment="1">
      <alignment vertical="top"/>
    </xf>
    <xf numFmtId="2" fontId="0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zoomScale="116" zoomScaleNormal="116" zoomScalePageLayoutView="0" workbookViewId="0" topLeftCell="A1">
      <selection activeCell="A3" sqref="A3:D3"/>
    </sheetView>
  </sheetViews>
  <sheetFormatPr defaultColWidth="9.00390625" defaultRowHeight="12.75"/>
  <cols>
    <col min="1" max="1" width="23.75390625" style="0" customWidth="1"/>
    <col min="2" max="2" width="63.00390625" style="0" customWidth="1"/>
    <col min="3" max="4" width="11.625" style="0" customWidth="1"/>
    <col min="5" max="5" width="11.00390625" style="0" customWidth="1"/>
  </cols>
  <sheetData>
    <row r="1" spans="1:5" ht="12.75">
      <c r="A1" t="s">
        <v>10</v>
      </c>
      <c r="C1" s="7"/>
      <c r="D1" s="7"/>
      <c r="E1" s="7"/>
    </row>
    <row r="2" spans="1:5" ht="39.75" customHeight="1">
      <c r="A2" s="71" t="s">
        <v>85</v>
      </c>
      <c r="B2" s="71"/>
      <c r="C2" s="71"/>
      <c r="D2" s="71"/>
      <c r="E2" s="71"/>
    </row>
    <row r="3" spans="1:5" ht="67.5" customHeight="1">
      <c r="A3" s="74" t="s">
        <v>78</v>
      </c>
      <c r="B3" s="75"/>
      <c r="C3" s="75"/>
      <c r="D3" s="75"/>
      <c r="E3" s="12"/>
    </row>
    <row r="4" spans="1:5" ht="39.75" customHeight="1">
      <c r="A4" s="13" t="s">
        <v>11</v>
      </c>
      <c r="B4" s="13" t="s">
        <v>12</v>
      </c>
      <c r="C4" s="14" t="s">
        <v>51</v>
      </c>
      <c r="D4" s="15" t="s">
        <v>50</v>
      </c>
      <c r="E4" s="31" t="s">
        <v>13</v>
      </c>
    </row>
    <row r="5" spans="1:5" s="2" customFormat="1" ht="12">
      <c r="A5" s="8" t="s">
        <v>0</v>
      </c>
      <c r="B5" s="9" t="s">
        <v>1</v>
      </c>
      <c r="C5" s="43" t="s">
        <v>9</v>
      </c>
      <c r="D5" s="41"/>
      <c r="E5" s="41"/>
    </row>
    <row r="6" spans="1:5" ht="12.75">
      <c r="A6" s="72" t="s">
        <v>40</v>
      </c>
      <c r="B6" s="73"/>
      <c r="C6" s="33">
        <f>C7+C26</f>
        <v>3747974.93</v>
      </c>
      <c r="D6" s="33">
        <f>D7+D26</f>
        <v>3841626.27</v>
      </c>
      <c r="E6" s="16">
        <f>D6/C6*100</f>
        <v>102.49871842125688</v>
      </c>
    </row>
    <row r="7" spans="1:5" ht="12.75">
      <c r="A7" s="6" t="s">
        <v>38</v>
      </c>
      <c r="B7" s="6"/>
      <c r="C7" s="33">
        <f>C8+C9</f>
        <v>98769.1</v>
      </c>
      <c r="D7" s="33">
        <f>D8+D9</f>
        <v>192420.43999999997</v>
      </c>
      <c r="E7" s="16">
        <f>D7/C7*100</f>
        <v>194.81846042942576</v>
      </c>
    </row>
    <row r="8" spans="1:5" ht="12.75">
      <c r="A8" s="76" t="s">
        <v>39</v>
      </c>
      <c r="B8" s="77"/>
      <c r="C8" s="33">
        <f>C10+C15+C17</f>
        <v>98769.1</v>
      </c>
      <c r="D8" s="33">
        <f>D10+D15+D17</f>
        <v>179838.84999999998</v>
      </c>
      <c r="E8" s="16">
        <f>D8/C8*100</f>
        <v>182.08007362626566</v>
      </c>
    </row>
    <row r="9" spans="1:5" ht="12.75">
      <c r="A9" s="76" t="s">
        <v>37</v>
      </c>
      <c r="B9" s="77"/>
      <c r="C9" s="33">
        <f>C22+C24</f>
        <v>0</v>
      </c>
      <c r="D9" s="33">
        <f>D22+D24</f>
        <v>12581.59</v>
      </c>
      <c r="E9" s="33" t="str">
        <f>E22</f>
        <v>-</v>
      </c>
    </row>
    <row r="10" spans="1:5" ht="17.25" customHeight="1">
      <c r="A10" s="4" t="s">
        <v>14</v>
      </c>
      <c r="B10" s="4" t="s">
        <v>2</v>
      </c>
      <c r="C10" s="16">
        <f>C11</f>
        <v>19900</v>
      </c>
      <c r="D10" s="16">
        <f>D11</f>
        <v>28932.68</v>
      </c>
      <c r="E10" s="16">
        <f>D10/C10*100</f>
        <v>145.39035175879397</v>
      </c>
    </row>
    <row r="11" spans="1:5" ht="12.75">
      <c r="A11" s="3" t="s">
        <v>15</v>
      </c>
      <c r="B11" s="3" t="s">
        <v>3</v>
      </c>
      <c r="C11" s="16">
        <f>C12+C14</f>
        <v>19900</v>
      </c>
      <c r="D11" s="16">
        <f>D12++D13+D14</f>
        <v>28932.68</v>
      </c>
      <c r="E11" s="16">
        <f aca="true" t="shared" si="0" ref="E11:E33">D11/C11*100</f>
        <v>145.39035175879397</v>
      </c>
    </row>
    <row r="12" spans="1:5" ht="52.5" customHeight="1">
      <c r="A12" s="3" t="s">
        <v>66</v>
      </c>
      <c r="B12" s="5" t="s">
        <v>64</v>
      </c>
      <c r="C12" s="16">
        <v>19900</v>
      </c>
      <c r="D12" s="16">
        <v>28931.9</v>
      </c>
      <c r="E12" s="16">
        <f t="shared" si="0"/>
        <v>145.38643216080402</v>
      </c>
    </row>
    <row r="13" spans="1:5" ht="78.75" customHeight="1">
      <c r="A13" s="3" t="s">
        <v>67</v>
      </c>
      <c r="B13" s="39" t="s">
        <v>68</v>
      </c>
      <c r="C13" s="16"/>
      <c r="D13" s="16">
        <v>0</v>
      </c>
      <c r="E13" s="36" t="s">
        <v>70</v>
      </c>
    </row>
    <row r="14" spans="1:5" ht="42.75" customHeight="1">
      <c r="A14" s="3" t="s">
        <v>49</v>
      </c>
      <c r="B14" s="39" t="s">
        <v>69</v>
      </c>
      <c r="C14" s="16">
        <v>0</v>
      </c>
      <c r="D14" s="16">
        <v>0.78</v>
      </c>
      <c r="E14" s="36" t="s">
        <v>70</v>
      </c>
    </row>
    <row r="15" spans="1:5" ht="16.5" customHeight="1">
      <c r="A15" s="4" t="s">
        <v>16</v>
      </c>
      <c r="B15" s="4" t="s">
        <v>4</v>
      </c>
      <c r="C15" s="33">
        <f>C16</f>
        <v>0</v>
      </c>
      <c r="D15" s="33">
        <f>D16</f>
        <v>0</v>
      </c>
      <c r="E15" s="36" t="s">
        <v>70</v>
      </c>
    </row>
    <row r="16" spans="1:5" ht="16.5" customHeight="1">
      <c r="A16" s="3" t="s">
        <v>17</v>
      </c>
      <c r="B16" s="3" t="s">
        <v>5</v>
      </c>
      <c r="C16" s="32">
        <v>0</v>
      </c>
      <c r="D16" s="36">
        <v>0</v>
      </c>
      <c r="E16" s="36" t="s">
        <v>70</v>
      </c>
    </row>
    <row r="17" spans="1:5" ht="16.5" customHeight="1">
      <c r="A17" s="4" t="s">
        <v>19</v>
      </c>
      <c r="B17" s="4" t="s">
        <v>7</v>
      </c>
      <c r="C17" s="33">
        <f>C18+C19+C20</f>
        <v>78869.1</v>
      </c>
      <c r="D17" s="33">
        <f>D18+D19+D20</f>
        <v>150906.16999999998</v>
      </c>
      <c r="E17" s="16">
        <f t="shared" si="0"/>
        <v>191.3375073381083</v>
      </c>
    </row>
    <row r="18" spans="1:5" ht="36.75" customHeight="1">
      <c r="A18" s="3" t="s">
        <v>20</v>
      </c>
      <c r="B18" s="5" t="s">
        <v>63</v>
      </c>
      <c r="C18" s="16">
        <v>13400</v>
      </c>
      <c r="D18" s="16">
        <v>13485.22</v>
      </c>
      <c r="E18" s="16">
        <f t="shared" si="0"/>
        <v>100.63597014925372</v>
      </c>
    </row>
    <row r="19" spans="1:5" ht="36.75" customHeight="1">
      <c r="A19" s="42" t="s">
        <v>61</v>
      </c>
      <c r="B19" s="5" t="s">
        <v>59</v>
      </c>
      <c r="C19" s="16">
        <v>3669.1</v>
      </c>
      <c r="D19" s="16">
        <v>10753.45</v>
      </c>
      <c r="E19" s="16">
        <f t="shared" si="0"/>
        <v>293.0814096099861</v>
      </c>
    </row>
    <row r="20" spans="1:5" ht="39.75" customHeight="1">
      <c r="A20" s="42" t="s">
        <v>62</v>
      </c>
      <c r="B20" s="5" t="s">
        <v>60</v>
      </c>
      <c r="C20" s="16">
        <v>61800</v>
      </c>
      <c r="D20" s="16">
        <v>126667.5</v>
      </c>
      <c r="E20" s="16">
        <f t="shared" si="0"/>
        <v>204.9635922330097</v>
      </c>
    </row>
    <row r="21" spans="1:5" s="1" customFormat="1" ht="25.5" customHeight="1">
      <c r="A21" s="72" t="s">
        <v>8</v>
      </c>
      <c r="B21" s="73"/>
      <c r="C21" s="33"/>
      <c r="D21" s="33"/>
      <c r="E21" s="16"/>
    </row>
    <row r="22" spans="1:5" s="1" customFormat="1" ht="28.5" customHeight="1">
      <c r="A22" s="35">
        <v>11300000000000000</v>
      </c>
      <c r="B22" s="20" t="s">
        <v>79</v>
      </c>
      <c r="C22" s="33">
        <f>C23</f>
        <v>0</v>
      </c>
      <c r="D22" s="33">
        <f>D23</f>
        <v>7111.89</v>
      </c>
      <c r="E22" s="37" t="s">
        <v>70</v>
      </c>
    </row>
    <row r="23" spans="1:5" s="1" customFormat="1" ht="23.25" customHeight="1">
      <c r="A23" s="35" t="s">
        <v>80</v>
      </c>
      <c r="B23" s="5" t="s">
        <v>81</v>
      </c>
      <c r="C23" s="68">
        <v>0</v>
      </c>
      <c r="D23" s="68">
        <v>7111.89</v>
      </c>
      <c r="E23" s="36" t="s">
        <v>70</v>
      </c>
    </row>
    <row r="24" spans="1:5" s="1" customFormat="1" ht="29.25" customHeight="1">
      <c r="A24" s="61" t="s">
        <v>76</v>
      </c>
      <c r="B24" s="66" t="s">
        <v>74</v>
      </c>
      <c r="C24" s="33">
        <f>C25</f>
        <v>0</v>
      </c>
      <c r="D24" s="33">
        <f>D25</f>
        <v>5469.7</v>
      </c>
      <c r="E24" s="36" t="s">
        <v>70</v>
      </c>
    </row>
    <row r="25" spans="1:5" s="1" customFormat="1" ht="29.25" customHeight="1">
      <c r="A25" s="35" t="s">
        <v>77</v>
      </c>
      <c r="B25" s="39" t="s">
        <v>75</v>
      </c>
      <c r="C25" s="32">
        <v>0</v>
      </c>
      <c r="D25" s="32">
        <v>5469.7</v>
      </c>
      <c r="E25" s="36" t="s">
        <v>70</v>
      </c>
    </row>
    <row r="26" spans="1:5" s="1" customFormat="1" ht="30" customHeight="1">
      <c r="A26" s="18" t="s">
        <v>29</v>
      </c>
      <c r="B26" s="17" t="s">
        <v>28</v>
      </c>
      <c r="C26" s="33">
        <f>C27+C35</f>
        <v>3649205.83</v>
      </c>
      <c r="D26" s="33">
        <f>D27+D35</f>
        <v>3649205.83</v>
      </c>
      <c r="E26" s="33">
        <f>E27</f>
        <v>100</v>
      </c>
    </row>
    <row r="27" spans="1:5" s="1" customFormat="1" ht="39.75" customHeight="1">
      <c r="A27" s="18" t="s">
        <v>31</v>
      </c>
      <c r="B27" s="17" t="s">
        <v>30</v>
      </c>
      <c r="C27" s="33">
        <f>C28+C30+C32+C38</f>
        <v>3649205.83</v>
      </c>
      <c r="D27" s="33">
        <f>D28+D30+D32+D38</f>
        <v>3649205.83</v>
      </c>
      <c r="E27" s="16">
        <f t="shared" si="0"/>
        <v>100</v>
      </c>
    </row>
    <row r="28" spans="1:5" ht="27.75" customHeight="1">
      <c r="A28" s="19" t="s">
        <v>27</v>
      </c>
      <c r="B28" s="20" t="s">
        <v>21</v>
      </c>
      <c r="C28" s="33">
        <f>C29</f>
        <v>639200</v>
      </c>
      <c r="D28" s="33">
        <f>D29</f>
        <v>639200</v>
      </c>
      <c r="E28" s="33">
        <f>E29</f>
        <v>100</v>
      </c>
    </row>
    <row r="29" spans="1:5" ht="25.5">
      <c r="A29" s="3" t="s">
        <v>32</v>
      </c>
      <c r="B29" s="5" t="s">
        <v>22</v>
      </c>
      <c r="C29" s="16">
        <v>639200</v>
      </c>
      <c r="D29" s="16">
        <v>639200</v>
      </c>
      <c r="E29" s="16">
        <f t="shared" si="0"/>
        <v>100</v>
      </c>
    </row>
    <row r="30" spans="1:5" ht="25.5">
      <c r="A30" s="22" t="s">
        <v>33</v>
      </c>
      <c r="B30" s="20" t="s">
        <v>23</v>
      </c>
      <c r="C30" s="37">
        <f>C31</f>
        <v>73500</v>
      </c>
      <c r="D30" s="64">
        <f>D31</f>
        <v>73500</v>
      </c>
      <c r="E30" s="16">
        <f t="shared" si="0"/>
        <v>100</v>
      </c>
    </row>
    <row r="31" spans="1:5" ht="25.5">
      <c r="A31" s="21" t="s">
        <v>34</v>
      </c>
      <c r="B31" s="5" t="s">
        <v>24</v>
      </c>
      <c r="C31" s="36">
        <v>73500</v>
      </c>
      <c r="D31" s="38">
        <v>73500</v>
      </c>
      <c r="E31" s="16">
        <f t="shared" si="0"/>
        <v>100</v>
      </c>
    </row>
    <row r="32" spans="1:5" ht="12.75">
      <c r="A32" s="22" t="s">
        <v>35</v>
      </c>
      <c r="B32" s="20" t="s">
        <v>25</v>
      </c>
      <c r="C32" s="37">
        <f>C33+C34</f>
        <v>2932262.71</v>
      </c>
      <c r="D32" s="37">
        <f>D33+D34</f>
        <v>2932262.71</v>
      </c>
      <c r="E32" s="33">
        <f t="shared" si="0"/>
        <v>100</v>
      </c>
    </row>
    <row r="33" spans="1:5" ht="38.25">
      <c r="A33" s="3" t="s">
        <v>36</v>
      </c>
      <c r="B33" s="5" t="s">
        <v>26</v>
      </c>
      <c r="C33" s="16">
        <v>2824142.71</v>
      </c>
      <c r="D33" s="16">
        <v>2824142.71</v>
      </c>
      <c r="E33" s="16">
        <f t="shared" si="0"/>
        <v>100</v>
      </c>
    </row>
    <row r="34" spans="1:5" ht="51">
      <c r="A34" s="3" t="s">
        <v>83</v>
      </c>
      <c r="B34" s="34" t="s">
        <v>52</v>
      </c>
      <c r="C34" s="16">
        <v>108120</v>
      </c>
      <c r="D34" s="16">
        <v>108120</v>
      </c>
      <c r="E34" s="16">
        <f>D34/C34*100</f>
        <v>100</v>
      </c>
    </row>
    <row r="35" spans="1:5" ht="76.5" hidden="1">
      <c r="A35" s="6" t="s">
        <v>56</v>
      </c>
      <c r="B35" s="40" t="s">
        <v>53</v>
      </c>
      <c r="C35" s="33">
        <f>C36</f>
        <v>0</v>
      </c>
      <c r="D35" s="33">
        <f>D36</f>
        <v>0</v>
      </c>
      <c r="E35" s="16" t="e">
        <f aca="true" t="shared" si="1" ref="E35:E40">D35/C35*100</f>
        <v>#DIV/0!</v>
      </c>
    </row>
    <row r="36" spans="1:5" ht="25.5" hidden="1">
      <c r="A36" s="23" t="s">
        <v>57</v>
      </c>
      <c r="B36" s="39" t="s">
        <v>54</v>
      </c>
      <c r="C36" s="16"/>
      <c r="D36" s="16"/>
      <c r="E36" s="16" t="e">
        <f t="shared" si="1"/>
        <v>#DIV/0!</v>
      </c>
    </row>
    <row r="37" spans="1:5" ht="25.5" hidden="1">
      <c r="A37" s="23" t="s">
        <v>58</v>
      </c>
      <c r="B37" s="39" t="s">
        <v>55</v>
      </c>
      <c r="C37" s="16"/>
      <c r="D37" s="16"/>
      <c r="E37" s="16" t="e">
        <f t="shared" si="1"/>
        <v>#DIV/0!</v>
      </c>
    </row>
    <row r="38" spans="1:5" ht="76.5">
      <c r="A38" s="6" t="s">
        <v>56</v>
      </c>
      <c r="B38" s="40" t="s">
        <v>53</v>
      </c>
      <c r="C38" s="33">
        <f>C39</f>
        <v>4243.12</v>
      </c>
      <c r="D38" s="33">
        <f>D39</f>
        <v>4243.12</v>
      </c>
      <c r="E38" s="16">
        <f t="shared" si="1"/>
        <v>100</v>
      </c>
    </row>
    <row r="39" spans="1:5" ht="25.5">
      <c r="A39" s="23" t="s">
        <v>57</v>
      </c>
      <c r="B39" s="39" t="s">
        <v>54</v>
      </c>
      <c r="C39" s="16">
        <f>C40</f>
        <v>4243.12</v>
      </c>
      <c r="D39" s="16">
        <f>D40</f>
        <v>4243.12</v>
      </c>
      <c r="E39" s="16">
        <f t="shared" si="1"/>
        <v>100</v>
      </c>
    </row>
    <row r="40" spans="1:5" ht="25.5">
      <c r="A40" s="23" t="s">
        <v>58</v>
      </c>
      <c r="B40" s="39" t="s">
        <v>55</v>
      </c>
      <c r="C40" s="16">
        <v>4243.12</v>
      </c>
      <c r="D40" s="16">
        <v>4243.12</v>
      </c>
      <c r="E40" s="16">
        <f t="shared" si="1"/>
        <v>100</v>
      </c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</sheetData>
  <sheetProtection/>
  <mergeCells count="6">
    <mergeCell ref="A2:E2"/>
    <mergeCell ref="A21:B21"/>
    <mergeCell ref="A3:D3"/>
    <mergeCell ref="A6:B6"/>
    <mergeCell ref="A8:B8"/>
    <mergeCell ref="A9:B9"/>
  </mergeCells>
  <printOptions/>
  <pageMargins left="0.75" right="0.33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134" zoomScaleNormal="134" zoomScalePageLayoutView="0" workbookViewId="0" topLeftCell="A1">
      <selection activeCell="B5" sqref="B5:C5"/>
    </sheetView>
  </sheetViews>
  <sheetFormatPr defaultColWidth="9.00390625" defaultRowHeight="12.75"/>
  <cols>
    <col min="1" max="1" width="38.875" style="0" customWidth="1"/>
    <col min="2" max="2" width="6.125" style="0" customWidth="1"/>
    <col min="3" max="3" width="20.875" style="0" customWidth="1"/>
    <col min="4" max="4" width="11.00390625" style="0" customWidth="1"/>
    <col min="5" max="5" width="11.125" style="0" customWidth="1"/>
    <col min="6" max="6" width="9.75390625" style="0" customWidth="1"/>
  </cols>
  <sheetData>
    <row r="1" spans="1:6" ht="12.75">
      <c r="A1" s="44" t="s">
        <v>46</v>
      </c>
      <c r="B1" s="44"/>
      <c r="C1" s="45"/>
      <c r="D1" s="45"/>
      <c r="E1" s="45"/>
      <c r="F1" s="44"/>
    </row>
    <row r="2" spans="1:6" ht="36.75" customHeight="1">
      <c r="A2" s="71" t="s">
        <v>84</v>
      </c>
      <c r="B2" s="71"/>
      <c r="C2" s="71"/>
      <c r="D2" s="71"/>
      <c r="E2" s="71"/>
      <c r="F2" s="44"/>
    </row>
    <row r="3" spans="1:6" ht="33.75" customHeight="1">
      <c r="A3" s="79" t="s">
        <v>82</v>
      </c>
      <c r="B3" s="79"/>
      <c r="C3" s="79"/>
      <c r="D3" s="79"/>
      <c r="E3" s="79"/>
      <c r="F3" s="79"/>
    </row>
    <row r="4" spans="1:6" ht="12.75">
      <c r="A4" s="44"/>
      <c r="B4" s="44"/>
      <c r="C4" s="44"/>
      <c r="D4" s="44"/>
      <c r="E4" s="44"/>
      <c r="F4" s="44"/>
    </row>
    <row r="5" spans="1:6" ht="42.75" customHeight="1">
      <c r="A5" s="83" t="s">
        <v>41</v>
      </c>
      <c r="B5" s="82" t="s">
        <v>42</v>
      </c>
      <c r="C5" s="82"/>
      <c r="D5" s="80" t="s">
        <v>51</v>
      </c>
      <c r="E5" s="80" t="s">
        <v>50</v>
      </c>
      <c r="F5" s="80" t="s">
        <v>13</v>
      </c>
    </row>
    <row r="6" spans="1:6" ht="36.75" customHeight="1">
      <c r="A6" s="83"/>
      <c r="B6" s="51" t="s">
        <v>43</v>
      </c>
      <c r="C6" s="52" t="s">
        <v>45</v>
      </c>
      <c r="D6" s="81"/>
      <c r="E6" s="81"/>
      <c r="F6" s="81"/>
    </row>
    <row r="7" spans="1:6" ht="12.75">
      <c r="A7" s="46" t="s">
        <v>44</v>
      </c>
      <c r="B7" s="46"/>
      <c r="C7" s="46"/>
      <c r="D7" s="47">
        <f>D8+D28</f>
        <v>3747974.93</v>
      </c>
      <c r="E7" s="47">
        <f>E8+E28</f>
        <v>3841626.27</v>
      </c>
      <c r="F7" s="47">
        <f>E7/D7*100</f>
        <v>102.49871842125688</v>
      </c>
    </row>
    <row r="8" spans="1:6" ht="12.75">
      <c r="A8" s="84" t="s">
        <v>38</v>
      </c>
      <c r="B8" s="85"/>
      <c r="C8" s="86"/>
      <c r="D8" s="47">
        <f>D9+D10</f>
        <v>98769.1</v>
      </c>
      <c r="E8" s="47">
        <f>E9+E10</f>
        <v>192420.43999999997</v>
      </c>
      <c r="F8" s="47">
        <f>E8/D8*100</f>
        <v>194.81846042942576</v>
      </c>
    </row>
    <row r="9" spans="1:6" ht="12.75">
      <c r="A9" s="76" t="s">
        <v>39</v>
      </c>
      <c r="B9" s="78"/>
      <c r="C9" s="77"/>
      <c r="D9" s="47">
        <f>D13+D17+D20</f>
        <v>98769.1</v>
      </c>
      <c r="E9" s="47">
        <f>E13+E17+E20</f>
        <v>179838.84999999998</v>
      </c>
      <c r="F9" s="47">
        <f>E9/D9*100</f>
        <v>182.08007362626566</v>
      </c>
    </row>
    <row r="10" spans="1:6" ht="12.75">
      <c r="A10" s="76" t="s">
        <v>37</v>
      </c>
      <c r="B10" s="78"/>
      <c r="C10" s="77"/>
      <c r="D10" s="47">
        <f>D24+D26</f>
        <v>0</v>
      </c>
      <c r="E10" s="47">
        <f>E24+E26</f>
        <v>12581.59</v>
      </c>
      <c r="F10" s="47" t="s">
        <v>70</v>
      </c>
    </row>
    <row r="11" spans="1:6" ht="25.5">
      <c r="A11" s="53" t="s">
        <v>47</v>
      </c>
      <c r="B11" s="26" t="s">
        <v>48</v>
      </c>
      <c r="C11" s="54"/>
      <c r="D11" s="47"/>
      <c r="E11" s="47"/>
      <c r="F11" s="46"/>
    </row>
    <row r="12" spans="1:6" ht="12.75">
      <c r="A12" s="48" t="s">
        <v>2</v>
      </c>
      <c r="B12" s="24"/>
      <c r="C12" s="46"/>
      <c r="D12" s="47"/>
      <c r="E12" s="47"/>
      <c r="F12" s="46"/>
    </row>
    <row r="13" spans="1:6" ht="12.75">
      <c r="A13" s="55" t="s">
        <v>3</v>
      </c>
      <c r="B13" s="29">
        <v>182</v>
      </c>
      <c r="C13" s="55" t="s">
        <v>14</v>
      </c>
      <c r="D13" s="56">
        <f>D14+D15</f>
        <v>19900</v>
      </c>
      <c r="E13" s="56">
        <f>E14+E15+E16</f>
        <v>28932.68</v>
      </c>
      <c r="F13" s="56">
        <f>F14</f>
        <v>145.38643216080402</v>
      </c>
    </row>
    <row r="14" spans="1:6" ht="93" customHeight="1">
      <c r="A14" s="34" t="s">
        <v>64</v>
      </c>
      <c r="B14" s="27">
        <v>182</v>
      </c>
      <c r="C14" s="25" t="s">
        <v>65</v>
      </c>
      <c r="D14" s="49">
        <v>19900</v>
      </c>
      <c r="E14" s="49">
        <v>28931.9</v>
      </c>
      <c r="F14" s="49">
        <f>E14/D14*100</f>
        <v>145.38643216080402</v>
      </c>
    </row>
    <row r="15" spans="1:6" ht="127.5">
      <c r="A15" s="39" t="s">
        <v>68</v>
      </c>
      <c r="B15" s="28">
        <v>182</v>
      </c>
      <c r="C15" s="3" t="s">
        <v>67</v>
      </c>
      <c r="D15" s="49">
        <v>0</v>
      </c>
      <c r="E15" s="49">
        <v>0</v>
      </c>
      <c r="F15" s="65" t="s">
        <v>70</v>
      </c>
    </row>
    <row r="16" spans="1:6" ht="51">
      <c r="A16" s="39" t="s">
        <v>69</v>
      </c>
      <c r="B16" s="28">
        <v>182</v>
      </c>
      <c r="C16" s="3" t="s">
        <v>49</v>
      </c>
      <c r="D16" s="49"/>
      <c r="E16" s="49">
        <v>0.78</v>
      </c>
      <c r="F16" s="65" t="s">
        <v>70</v>
      </c>
    </row>
    <row r="17" spans="1:6" ht="13.5">
      <c r="A17" s="63" t="s">
        <v>4</v>
      </c>
      <c r="B17" s="29">
        <v>182</v>
      </c>
      <c r="C17" s="55" t="s">
        <v>16</v>
      </c>
      <c r="D17" s="62">
        <f>D18</f>
        <v>0</v>
      </c>
      <c r="E17" s="62">
        <f>E18</f>
        <v>0</v>
      </c>
      <c r="F17" s="65" t="s">
        <v>70</v>
      </c>
    </row>
    <row r="18" spans="1:6" ht="12.75">
      <c r="A18" s="25" t="s">
        <v>5</v>
      </c>
      <c r="B18" s="24">
        <v>182</v>
      </c>
      <c r="C18" s="25" t="s">
        <v>17</v>
      </c>
      <c r="D18" s="47">
        <f>D19</f>
        <v>0</v>
      </c>
      <c r="E18" s="47">
        <f>E19</f>
        <v>0</v>
      </c>
      <c r="F18" s="65" t="s">
        <v>70</v>
      </c>
    </row>
    <row r="19" spans="1:6" ht="25.5">
      <c r="A19" s="34" t="s">
        <v>6</v>
      </c>
      <c r="B19" s="24">
        <v>182</v>
      </c>
      <c r="C19" s="50" t="s">
        <v>18</v>
      </c>
      <c r="D19" s="47">
        <v>0</v>
      </c>
      <c r="E19" s="47">
        <v>0</v>
      </c>
      <c r="F19" s="65" t="s">
        <v>70</v>
      </c>
    </row>
    <row r="20" spans="1:6" ht="13.5">
      <c r="A20" s="63" t="s">
        <v>7</v>
      </c>
      <c r="B20" s="29">
        <v>182</v>
      </c>
      <c r="C20" s="55" t="s">
        <v>19</v>
      </c>
      <c r="D20" s="62">
        <f>D21+D22+D23</f>
        <v>78869.1</v>
      </c>
      <c r="E20" s="62">
        <f>E21+E22+E23</f>
        <v>150906.16999999998</v>
      </c>
      <c r="F20" s="62">
        <f>E20/D20*100</f>
        <v>191.3375073381083</v>
      </c>
    </row>
    <row r="21" spans="1:6" ht="51">
      <c r="A21" s="34" t="s">
        <v>63</v>
      </c>
      <c r="B21" s="28">
        <v>182</v>
      </c>
      <c r="C21" s="25" t="s">
        <v>20</v>
      </c>
      <c r="D21" s="47">
        <v>13400</v>
      </c>
      <c r="E21" s="47">
        <v>13485.22</v>
      </c>
      <c r="F21" s="47">
        <f>E21/D21*100</f>
        <v>100.63597014925372</v>
      </c>
    </row>
    <row r="22" spans="1:6" ht="38.25">
      <c r="A22" s="34" t="s">
        <v>59</v>
      </c>
      <c r="B22" s="28">
        <v>182</v>
      </c>
      <c r="C22" s="25" t="s">
        <v>61</v>
      </c>
      <c r="D22" s="47">
        <v>3669.1</v>
      </c>
      <c r="E22" s="47">
        <v>10753.45</v>
      </c>
      <c r="F22" s="47">
        <f>E22/D22*100</f>
        <v>293.0814096099861</v>
      </c>
    </row>
    <row r="23" spans="1:6" ht="51">
      <c r="A23" s="34" t="s">
        <v>60</v>
      </c>
      <c r="B23" s="28">
        <v>182</v>
      </c>
      <c r="C23" s="25" t="s">
        <v>62</v>
      </c>
      <c r="D23" s="47">
        <v>61800</v>
      </c>
      <c r="E23" s="47">
        <v>126667.5</v>
      </c>
      <c r="F23" s="47">
        <f>E23/D23*100</f>
        <v>204.9635922330097</v>
      </c>
    </row>
    <row r="24" spans="1:6" ht="38.25">
      <c r="A24" s="20" t="s">
        <v>79</v>
      </c>
      <c r="B24" s="57">
        <v>991</v>
      </c>
      <c r="C24" s="61">
        <v>11300000000000000</v>
      </c>
      <c r="D24" s="62">
        <f>D25</f>
        <v>0</v>
      </c>
      <c r="E24" s="62">
        <f>E25</f>
        <v>7111.89</v>
      </c>
      <c r="F24" s="69" t="s">
        <v>70</v>
      </c>
    </row>
    <row r="25" spans="1:6" ht="25.5">
      <c r="A25" s="5" t="s">
        <v>81</v>
      </c>
      <c r="B25" s="28">
        <v>991</v>
      </c>
      <c r="C25" s="35" t="s">
        <v>80</v>
      </c>
      <c r="D25" s="47">
        <v>0</v>
      </c>
      <c r="E25" s="47">
        <v>7111.89</v>
      </c>
      <c r="F25" s="70" t="s">
        <v>70</v>
      </c>
    </row>
    <row r="26" spans="1:6" ht="24">
      <c r="A26" s="66" t="s">
        <v>74</v>
      </c>
      <c r="B26" s="28">
        <v>991</v>
      </c>
      <c r="C26" s="61" t="s">
        <v>76</v>
      </c>
      <c r="D26" s="62">
        <f>D27</f>
        <v>0</v>
      </c>
      <c r="E26" s="62">
        <f>E27</f>
        <v>5469.7</v>
      </c>
      <c r="F26" s="70" t="s">
        <v>70</v>
      </c>
    </row>
    <row r="27" spans="1:6" ht="51">
      <c r="A27" s="39" t="s">
        <v>75</v>
      </c>
      <c r="B27" s="28">
        <v>991</v>
      </c>
      <c r="C27" s="35" t="s">
        <v>77</v>
      </c>
      <c r="D27" s="47">
        <v>0</v>
      </c>
      <c r="E27" s="47">
        <v>5469.7</v>
      </c>
      <c r="F27" s="70" t="s">
        <v>70</v>
      </c>
    </row>
    <row r="28" spans="1:6" ht="12.75">
      <c r="A28" s="17" t="s">
        <v>28</v>
      </c>
      <c r="B28" s="24">
        <v>991</v>
      </c>
      <c r="C28" s="30" t="s">
        <v>29</v>
      </c>
      <c r="D28" s="47">
        <f>D29+D37</f>
        <v>3649205.83</v>
      </c>
      <c r="E28" s="47">
        <f>E29+E37</f>
        <v>3649205.83</v>
      </c>
      <c r="F28" s="24">
        <f aca="true" t="shared" si="0" ref="F28:F35">E28/D28*100</f>
        <v>100</v>
      </c>
    </row>
    <row r="29" spans="1:6" ht="38.25">
      <c r="A29" s="17" t="s">
        <v>30</v>
      </c>
      <c r="B29" s="28">
        <v>991</v>
      </c>
      <c r="C29" s="30" t="s">
        <v>31</v>
      </c>
      <c r="D29" s="47">
        <f>D30+D32+D34</f>
        <v>3644962.71</v>
      </c>
      <c r="E29" s="47">
        <f>E30+E32+E34</f>
        <v>3644962.71</v>
      </c>
      <c r="F29" s="24">
        <f t="shared" si="0"/>
        <v>100</v>
      </c>
    </row>
    <row r="30" spans="1:6" ht="25.5">
      <c r="A30" s="20" t="s">
        <v>21</v>
      </c>
      <c r="B30" s="28">
        <v>991</v>
      </c>
      <c r="C30" s="11" t="s">
        <v>27</v>
      </c>
      <c r="D30" s="47">
        <f>D31</f>
        <v>639200</v>
      </c>
      <c r="E30" s="47">
        <f>E31</f>
        <v>639200</v>
      </c>
      <c r="F30" s="24">
        <f t="shared" si="0"/>
        <v>100</v>
      </c>
    </row>
    <row r="31" spans="1:6" ht="38.25">
      <c r="A31" s="34" t="s">
        <v>22</v>
      </c>
      <c r="B31" s="28">
        <v>991</v>
      </c>
      <c r="C31" s="25" t="s">
        <v>32</v>
      </c>
      <c r="D31" s="47">
        <v>639200</v>
      </c>
      <c r="E31" s="47">
        <v>639200</v>
      </c>
      <c r="F31" s="24">
        <f t="shared" si="0"/>
        <v>100</v>
      </c>
    </row>
    <row r="32" spans="1:6" ht="25.5">
      <c r="A32" s="20" t="s">
        <v>23</v>
      </c>
      <c r="B32" s="24">
        <v>991</v>
      </c>
      <c r="C32" s="11" t="s">
        <v>33</v>
      </c>
      <c r="D32" s="47">
        <f>D33</f>
        <v>73500</v>
      </c>
      <c r="E32" s="47">
        <f>E33</f>
        <v>73500</v>
      </c>
      <c r="F32" s="24">
        <f t="shared" si="0"/>
        <v>100</v>
      </c>
    </row>
    <row r="33" spans="1:6" ht="51">
      <c r="A33" s="34" t="s">
        <v>24</v>
      </c>
      <c r="B33" s="28">
        <v>991</v>
      </c>
      <c r="C33" s="11" t="s">
        <v>34</v>
      </c>
      <c r="D33" s="47">
        <v>73500</v>
      </c>
      <c r="E33" s="47">
        <v>73500</v>
      </c>
      <c r="F33" s="24">
        <f t="shared" si="0"/>
        <v>100</v>
      </c>
    </row>
    <row r="34" spans="1:6" ht="12.75">
      <c r="A34" s="20" t="s">
        <v>25</v>
      </c>
      <c r="B34" s="24">
        <v>991</v>
      </c>
      <c r="C34" s="11" t="s">
        <v>35</v>
      </c>
      <c r="D34" s="47">
        <f>D35+D36</f>
        <v>2932262.71</v>
      </c>
      <c r="E34" s="47">
        <f>E35+E36</f>
        <v>2932262.71</v>
      </c>
      <c r="F34" s="24">
        <f t="shared" si="0"/>
        <v>100</v>
      </c>
    </row>
    <row r="35" spans="1:6" ht="63.75">
      <c r="A35" s="34" t="s">
        <v>26</v>
      </c>
      <c r="B35" s="28">
        <v>991</v>
      </c>
      <c r="C35" s="25" t="s">
        <v>36</v>
      </c>
      <c r="D35" s="49">
        <v>2824142.71</v>
      </c>
      <c r="E35" s="49">
        <v>2824142.71</v>
      </c>
      <c r="F35" s="28">
        <f t="shared" si="0"/>
        <v>100</v>
      </c>
    </row>
    <row r="36" spans="1:6" ht="76.5">
      <c r="A36" s="34" t="s">
        <v>52</v>
      </c>
      <c r="B36" s="28">
        <v>991</v>
      </c>
      <c r="C36" s="25" t="s">
        <v>83</v>
      </c>
      <c r="D36" s="49">
        <v>108120</v>
      </c>
      <c r="E36" s="49">
        <v>108120</v>
      </c>
      <c r="F36" s="28">
        <f>E36/D36*100</f>
        <v>100</v>
      </c>
    </row>
    <row r="37" spans="1:6" ht="73.5">
      <c r="A37" s="60" t="s">
        <v>53</v>
      </c>
      <c r="B37" s="28">
        <v>991</v>
      </c>
      <c r="C37" s="6" t="s">
        <v>73</v>
      </c>
      <c r="D37" s="56">
        <f>D38</f>
        <v>4243.12</v>
      </c>
      <c r="E37" s="56">
        <f>E38</f>
        <v>4243.12</v>
      </c>
      <c r="F37" s="57">
        <f>E37/D37*100</f>
        <v>100</v>
      </c>
    </row>
    <row r="38" spans="1:6" ht="51">
      <c r="A38" s="58" t="s">
        <v>54</v>
      </c>
      <c r="B38" s="28">
        <v>991</v>
      </c>
      <c r="C38" s="67" t="s">
        <v>72</v>
      </c>
      <c r="D38" s="49">
        <f>D39</f>
        <v>4243.12</v>
      </c>
      <c r="E38" s="49">
        <f>E39</f>
        <v>4243.12</v>
      </c>
      <c r="F38" s="28">
        <f>E38/D38*100</f>
        <v>100</v>
      </c>
    </row>
    <row r="39" spans="1:6" ht="38.25">
      <c r="A39" s="59" t="s">
        <v>55</v>
      </c>
      <c r="B39" s="28">
        <v>991</v>
      </c>
      <c r="C39" s="67" t="s">
        <v>71</v>
      </c>
      <c r="D39" s="49">
        <v>4243.12</v>
      </c>
      <c r="E39" s="49">
        <v>4243.12</v>
      </c>
      <c r="F39" s="28">
        <f>E39/D39*100</f>
        <v>100</v>
      </c>
    </row>
  </sheetData>
  <sheetProtection/>
  <mergeCells count="10">
    <mergeCell ref="A9:C9"/>
    <mergeCell ref="A10:C10"/>
    <mergeCell ref="A3:F3"/>
    <mergeCell ref="F5:F6"/>
    <mergeCell ref="A2:E2"/>
    <mergeCell ref="B5:C5"/>
    <mergeCell ref="A5:A6"/>
    <mergeCell ref="D5:D6"/>
    <mergeCell ref="E5:E6"/>
    <mergeCell ref="A8:C8"/>
  </mergeCells>
  <printOptions/>
  <pageMargins left="0.5" right="0.21" top="0.49" bottom="0.2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2016-06-10T02:52:40Z</cp:lastPrinted>
  <dcterms:created xsi:type="dcterms:W3CDTF">2005-12-15T02:07:36Z</dcterms:created>
  <dcterms:modified xsi:type="dcterms:W3CDTF">2016-06-10T02:52:44Z</dcterms:modified>
  <cp:category/>
  <cp:version/>
  <cp:contentType/>
  <cp:contentStatus/>
</cp:coreProperties>
</file>